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AÑO 2017\AREA DE EGRESADOS 2017\ELECCIÓN EGRESADO AL CONSEJO DIRECTIVO 2017\elección 2018\FORMATOS INSCRIPCION ASPIRANTES\"/>
    </mc:Choice>
  </mc:AlternateContent>
  <bookViews>
    <workbookView xWindow="0" yWindow="0" windowWidth="20730" windowHeight="9735" firstSheet="3" activeTab="3"/>
  </bookViews>
  <sheets>
    <sheet name="PLANDEACCION2015" sheetId="9" state="hidden" r:id="rId1"/>
    <sheet name="PL ACCIÓN MEJORAMIE. PROGRA" sheetId="10" state="hidden" r:id="rId2"/>
    <sheet name="Hoja1" sheetId="11" state="hidden" r:id="rId3"/>
    <sheet name="PROPUESTA " sheetId="13" r:id="rId4"/>
  </sheets>
  <definedNames>
    <definedName name="_xlnm.Print_Area" localSheetId="0">PLANDEACCION2015!$B$1:$R$29</definedName>
  </definedNames>
  <calcPr calcId="152511"/>
</workbook>
</file>

<file path=xl/calcChain.xml><?xml version="1.0" encoding="utf-8"?>
<calcChain xmlns="http://schemas.openxmlformats.org/spreadsheetml/2006/main">
  <c r="P58" i="9" l="1"/>
  <c r="P67" i="9"/>
  <c r="P64" i="9"/>
  <c r="P35" i="9"/>
  <c r="P34" i="9"/>
  <c r="P30" i="9"/>
  <c r="R60" i="9" l="1"/>
  <c r="R59" i="9"/>
  <c r="Q67" i="11" l="1"/>
  <c r="Q66" i="11"/>
  <c r="Q65" i="11"/>
  <c r="Q64" i="11"/>
  <c r="Q63" i="11"/>
  <c r="Q62" i="11"/>
  <c r="Q61" i="11"/>
  <c r="Q60" i="11"/>
  <c r="Q59" i="11"/>
  <c r="Q58" i="11"/>
  <c r="Q57" i="11"/>
  <c r="Q56" i="11"/>
  <c r="Q55" i="11"/>
  <c r="N55" i="11"/>
  <c r="Q54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8" i="11"/>
  <c r="Q37" i="11"/>
  <c r="Q36" i="11"/>
  <c r="Q34" i="11"/>
  <c r="Q33" i="11"/>
  <c r="Q31" i="11"/>
  <c r="Q30" i="11"/>
  <c r="Q29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N54" i="9" l="1"/>
  <c r="R46" i="9"/>
  <c r="P54" i="9" l="1"/>
  <c r="P68" i="9" s="1"/>
  <c r="N68" i="9"/>
  <c r="R26" i="9"/>
  <c r="R10" i="9" l="1"/>
  <c r="R54" i="9" l="1"/>
  <c r="R66" i="9" l="1"/>
  <c r="R41" i="9"/>
  <c r="R67" i="9"/>
  <c r="R33" i="9"/>
  <c r="R35" i="9"/>
  <c r="R36" i="9"/>
  <c r="R37" i="9"/>
  <c r="R39" i="9"/>
  <c r="R40" i="9"/>
  <c r="R42" i="9"/>
  <c r="R43" i="9"/>
  <c r="R44" i="9"/>
  <c r="R45" i="9"/>
  <c r="R47" i="9"/>
  <c r="R48" i="9"/>
  <c r="R49" i="9"/>
  <c r="R50" i="9"/>
  <c r="R51" i="9"/>
  <c r="R53" i="9"/>
  <c r="R55" i="9"/>
  <c r="R56" i="9"/>
  <c r="R57" i="9"/>
  <c r="R58" i="9"/>
  <c r="R61" i="9"/>
  <c r="R62" i="9"/>
  <c r="R63" i="9"/>
  <c r="R64" i="9"/>
  <c r="R30" i="9"/>
  <c r="R32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65" i="9"/>
  <c r="R8" i="10"/>
  <c r="R23" i="10"/>
  <c r="R22" i="10"/>
  <c r="R20" i="10"/>
  <c r="R17" i="10"/>
  <c r="R16" i="10"/>
  <c r="R15" i="10"/>
  <c r="R14" i="10"/>
  <c r="R13" i="10"/>
  <c r="R12" i="10"/>
  <c r="R11" i="10"/>
  <c r="R10" i="10"/>
  <c r="R9" i="10"/>
  <c r="R18" i="10"/>
  <c r="R21" i="10"/>
  <c r="R24" i="9"/>
  <c r="R25" i="9"/>
  <c r="R28" i="9"/>
  <c r="R29" i="9"/>
</calcChain>
</file>

<file path=xl/comments1.xml><?xml version="1.0" encoding="utf-8"?>
<comments xmlns="http://schemas.openxmlformats.org/spreadsheetml/2006/main">
  <authors>
    <author>laquijano</author>
    <author>TEC PLANEACION</author>
    <author>PROYECCION</author>
  </authors>
  <commentList>
    <comment ref="E8" authorId="0" shapeId="0">
      <text>
        <r>
          <rPr>
            <b/>
            <sz val="8"/>
            <color indexed="81"/>
            <rFont val="Tahoma"/>
            <family val="2"/>
          </rPr>
          <t xml:space="preserve">Propósito que tiene el cumplir con la acción emprendida </t>
        </r>
      </text>
    </comment>
    <comment ref="F8" authorId="0" shapeId="0">
      <text>
        <r>
          <rPr>
            <b/>
            <sz val="8"/>
            <color indexed="81"/>
            <rFont val="Tahoma"/>
            <family val="2"/>
          </rPr>
          <t xml:space="preserve">Son las acciones que adopta la dependencia para cumplir con el objetivo.
</t>
        </r>
      </text>
    </comment>
    <comment ref="R8" authorId="0" shapeId="0">
      <text>
        <r>
          <rPr>
            <sz val="8"/>
            <color indexed="81"/>
            <rFont val="Tahoma"/>
            <family val="2"/>
          </rPr>
          <t xml:space="preserve">Calcula automáticamente el avance porcentual de la actividad o tarea dividiendo la cantidad cumplida o de avance sobre la cantidad de unidad de medida.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Descripción de la acción 
que se adopta.</t>
        </r>
      </text>
    </comment>
    <comment ref="J9" authorId="0" shapeId="0">
      <text>
        <r>
          <rPr>
            <b/>
            <sz val="8"/>
            <color indexed="81"/>
            <rFont val="Tahoma"/>
            <family val="2"/>
          </rPr>
          <t>Nombre de la unidad de medida que se  utiliza para medir el grado de avance de la acción.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</rPr>
          <t>Volumen o tamaño de la unidad de medida de la actividad o tarea.</t>
        </r>
      </text>
    </comment>
    <comment ref="L9" authorId="1" shapeId="0">
      <text>
        <r>
          <rPr>
            <b/>
            <sz val="9"/>
            <color indexed="81"/>
            <rFont val="Tahoma"/>
            <family val="2"/>
          </rPr>
          <t>TEC PLANEACION:</t>
        </r>
        <r>
          <rPr>
            <sz val="9"/>
            <color indexed="81"/>
            <rFont val="Tahoma"/>
            <family val="2"/>
          </rPr>
          <t xml:space="preserve">
Indicar el número de personas u horas adicionles que requeria para cumplir con la acción.</t>
        </r>
      </text>
    </comment>
    <comment ref="M9" authorId="1" shapeId="0">
      <text>
        <r>
          <rPr>
            <b/>
            <sz val="9"/>
            <color indexed="81"/>
            <rFont val="Tahoma"/>
            <family val="2"/>
          </rPr>
          <t>TEC PLANEACION:</t>
        </r>
        <r>
          <rPr>
            <sz val="9"/>
            <color indexed="81"/>
            <rFont val="Tahoma"/>
            <family val="2"/>
          </rPr>
          <t xml:space="preserve">
Indicar las cantidades de recursos físicos adicionales requeridos para cumplir con la acción, diferentes papeleria,  (Ej. Escritorios, sillas, archivadores etc.)</t>
        </r>
      </text>
    </comment>
    <comment ref="N9" authorId="1" shapeId="0">
      <text>
        <r>
          <rPr>
            <b/>
            <sz val="9"/>
            <color indexed="81"/>
            <rFont val="Tahoma"/>
            <family val="2"/>
          </rPr>
          <t>TEC PLANEACION:</t>
        </r>
        <r>
          <rPr>
            <sz val="9"/>
            <color indexed="81"/>
            <rFont val="Tahoma"/>
            <family val="2"/>
          </rPr>
          <t xml:space="preserve">
Corresponde  a las erogacionses en efectivo adicionales que requieran la acción, diferentes a: talento humano, físicos, tecnológicos. (Ej. Aportes o contribuciones a entidades, gastos de viaje, alquileres)</t>
        </r>
      </text>
    </comment>
    <comment ref="O9" authorId="1" shapeId="0">
      <text>
        <r>
          <rPr>
            <b/>
            <sz val="9"/>
            <color indexed="81"/>
            <rFont val="Tahoma"/>
            <family val="2"/>
          </rPr>
          <t>TEC PLANEACION:</t>
        </r>
        <r>
          <rPr>
            <sz val="9"/>
            <color indexed="81"/>
            <rFont val="Tahoma"/>
            <family val="2"/>
          </rPr>
          <t xml:space="preserve">
Indicar la clase y cantidad de recursos tecnológicos que se requieren para realizar la acción (Ej. Computadores, impresoras, servidores y equipos especializados entre otros)</t>
        </r>
      </text>
    </comment>
    <comment ref="N42" authorId="2" shapeId="0">
      <text>
        <r>
          <rPr>
            <b/>
            <sz val="9"/>
            <color indexed="81"/>
            <rFont val="Tahoma"/>
            <family val="2"/>
          </rPr>
          <t>PROYECCION:</t>
        </r>
        <r>
          <rPr>
            <sz val="9"/>
            <color indexed="81"/>
            <rFont val="Tahoma"/>
            <family val="2"/>
          </rPr>
          <t xml:space="preserve">
esta es cofinanciada por Fundación Social</t>
        </r>
      </text>
    </comment>
  </commentList>
</comments>
</file>

<file path=xl/comments2.xml><?xml version="1.0" encoding="utf-8"?>
<comments xmlns="http://schemas.openxmlformats.org/spreadsheetml/2006/main">
  <authors>
    <author>laquijano</author>
  </authors>
  <commentList>
    <comment ref="F6" authorId="0" shapeId="0">
      <text>
        <r>
          <rPr>
            <b/>
            <sz val="8"/>
            <color indexed="81"/>
            <rFont val="Tahoma"/>
            <family val="2"/>
          </rPr>
          <t>Propósito que tiene el cumplir con la acción emprendida para corregir o prevenir las situaciones que se derivan de las debilidades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" authorId="0" shapeId="0">
      <text>
        <r>
          <rPr>
            <b/>
            <sz val="8"/>
            <color indexed="81"/>
            <rFont val="Tahoma"/>
            <family val="2"/>
          </rPr>
          <t xml:space="preserve">Es la acción (correctiva y/o preventiva) que adopta la Institución para subsanar o corregir la causa que genera la debilidad.
</t>
        </r>
      </text>
    </comment>
    <comment ref="R6" authorId="0" shapeId="0">
      <text>
        <r>
          <rPr>
            <sz val="8"/>
            <color indexed="81"/>
            <rFont val="Tahoma"/>
            <family val="2"/>
          </rPr>
          <t xml:space="preserve">Calcula automáticamente el avance porcentual de la actividad o tarea dividiendo la cantidad cumplida o de avance sobre la cantidad de unidad de medida.
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 xml:space="preserve">Descripción de la acción (correctiva y/o preventiva) que se adopta.
</t>
        </r>
      </text>
    </comment>
    <comment ref="M7" authorId="0" shapeId="0">
      <text>
        <r>
          <rPr>
            <b/>
            <sz val="8"/>
            <color indexed="81"/>
            <rFont val="Tahoma"/>
            <family val="2"/>
          </rPr>
          <t>Nombre de la unidad de medida que se  utiliza para medir el grado de avance de la actividad o tarea.</t>
        </r>
      </text>
    </comment>
    <comment ref="N7" authorId="0" shapeId="0">
      <text>
        <r>
          <rPr>
            <b/>
            <sz val="8"/>
            <color indexed="81"/>
            <rFont val="Tahoma"/>
            <family val="2"/>
          </rPr>
          <t>Volumen o tamaño de la unidad de medida de la actividad o tarea.</t>
        </r>
      </text>
    </comment>
  </commentList>
</comments>
</file>

<file path=xl/comments3.xml><?xml version="1.0" encoding="utf-8"?>
<comments xmlns="http://schemas.openxmlformats.org/spreadsheetml/2006/main">
  <authors>
    <author>laquijano</author>
    <author>PROYECCION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 xml:space="preserve">Propósito que tiene el cumplir con la acción emprendida 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 xml:space="preserve">Son las acciones que adopta la dependencia para cumplir con el objetivo.
</t>
        </r>
      </text>
    </comment>
    <comment ref="Q9" authorId="0" shapeId="0">
      <text>
        <r>
          <rPr>
            <sz val="8"/>
            <color indexed="81"/>
            <rFont val="Tahoma"/>
            <family val="2"/>
          </rPr>
          <t xml:space="preserve">Calcula automáticamente el avance porcentual de la actividad o tarea dividiendo la cantidad cumplida o de avance sobre la cantidad de unidad de medida.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Descripción de la acción 
que se adopta.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</rPr>
          <t>Nombre de la unidad de medida que se  utiliza para medir el grado de avance de la acción.</t>
        </r>
      </text>
    </comment>
    <comment ref="K10" authorId="0" shapeId="0">
      <text>
        <r>
          <rPr>
            <b/>
            <sz val="8"/>
            <color indexed="81"/>
            <rFont val="Tahoma"/>
            <family val="2"/>
          </rPr>
          <t>Volumen o tamaño de la unidad de medida de la actividad o tarea.</t>
        </r>
      </text>
    </comment>
    <comment ref="N43" authorId="1" shapeId="0">
      <text>
        <r>
          <rPr>
            <b/>
            <sz val="9"/>
            <color indexed="81"/>
            <rFont val="Tahoma"/>
            <family val="2"/>
          </rPr>
          <t>PROYECCION:</t>
        </r>
        <r>
          <rPr>
            <sz val="9"/>
            <color indexed="81"/>
            <rFont val="Tahoma"/>
            <family val="2"/>
          </rPr>
          <t xml:space="preserve">
esta es cofinanciada por Fundación Social</t>
        </r>
      </text>
    </comment>
  </commentList>
</comments>
</file>

<file path=xl/sharedStrings.xml><?xml version="1.0" encoding="utf-8"?>
<sst xmlns="http://schemas.openxmlformats.org/spreadsheetml/2006/main" count="507" uniqueCount="211">
  <si>
    <t>INSTITUCIÓN UNIVERSITARIA CESMAG</t>
  </si>
  <si>
    <t>Unidad de medida</t>
  </si>
  <si>
    <t>Responsable</t>
  </si>
  <si>
    <t>Cantidad cumplida o de avance</t>
  </si>
  <si>
    <t>Fecha inicio</t>
  </si>
  <si>
    <t>Fecha final</t>
  </si>
  <si>
    <t>Cant.</t>
  </si>
  <si>
    <t>Acciones (Actividades o tareas)</t>
  </si>
  <si>
    <t>Acciones</t>
  </si>
  <si>
    <t>Indicador de resultado (Automático)</t>
  </si>
  <si>
    <t>Recursos necesarios  adicionales (*)</t>
  </si>
  <si>
    <t>Físicos</t>
  </si>
  <si>
    <t>Talento Humano</t>
  </si>
  <si>
    <t>Financieros</t>
  </si>
  <si>
    <t>Tecnológicos</t>
  </si>
  <si>
    <t>PLAN DE ACCIÓN ANUAL</t>
  </si>
  <si>
    <t>Objetivos</t>
  </si>
  <si>
    <t>No.</t>
  </si>
  <si>
    <t>Título</t>
  </si>
  <si>
    <t>Identificación perfil de proyecto del Plan de Desarrollo Institucional</t>
  </si>
  <si>
    <t>PLAN DE ACCIÓN DE MEJORAMIENTO</t>
  </si>
  <si>
    <t>FACULTAD: Ciencias Sociales y Humanas</t>
  </si>
  <si>
    <t>Factor y característica</t>
  </si>
  <si>
    <t>Variable en Debilidad o alerta</t>
  </si>
  <si>
    <t>Objetivo</t>
  </si>
  <si>
    <t>Recursos necesarios adicionales (*)</t>
  </si>
  <si>
    <t>Valor</t>
  </si>
  <si>
    <t>No</t>
  </si>
  <si>
    <t>Denominación</t>
  </si>
  <si>
    <t>Descripción</t>
  </si>
  <si>
    <t>Causa</t>
  </si>
  <si>
    <t>Tipo de acción</t>
  </si>
  <si>
    <t>Proyecto Plan No.</t>
  </si>
  <si>
    <t>PROGRAMA:</t>
  </si>
  <si>
    <t xml:space="preserve">Formato para acciones de programa </t>
  </si>
  <si>
    <t>Modelo de Gestión para Visibilidad Nacional e Internacional</t>
  </si>
  <si>
    <t>Crear el Comité de Evaluación para el intercambio académico.</t>
  </si>
  <si>
    <t>Formalizar nuevos convenios a nivel nacional.</t>
  </si>
  <si>
    <t xml:space="preserve">Organizar cursos en Italiano y Portugués </t>
  </si>
  <si>
    <t>Elaboración de publicaciones digitales e impresas.</t>
  </si>
  <si>
    <t>Divulgación radiales</t>
  </si>
  <si>
    <t>Intervenir en espacios radiales</t>
  </si>
  <si>
    <t>Apoyar en la realización de convenios en beneficio de la asociación.</t>
  </si>
  <si>
    <t>Divulgar el modelo de proyección social a la comunidad académica y a la comunidad en general.</t>
  </si>
  <si>
    <t>Elaborar publicaciones digitales o impresas</t>
  </si>
  <si>
    <t xml:space="preserve">Crear formatos para el cumplimiento de las actividades del modelo de gestión de egresados. </t>
  </si>
  <si>
    <t>Modelo de Gestión de Egresados</t>
  </si>
  <si>
    <t>Publicar las convocatorias laborales en formato digital o impresas.</t>
  </si>
  <si>
    <t>Bolsa de Empleo</t>
  </si>
  <si>
    <t>Realizar la movilidad de estudiantes y docentes a nivel nacional</t>
  </si>
  <si>
    <t>Realizar la movilidad de estudiantes y docentes a nivel internacional</t>
  </si>
  <si>
    <t>Jefe OPI</t>
  </si>
  <si>
    <t>Modelo de gestión</t>
  </si>
  <si>
    <t>Documento</t>
  </si>
  <si>
    <t>Formatos diseñados</t>
  </si>
  <si>
    <t xml:space="preserve">Coordinador </t>
  </si>
  <si>
    <t>Espacio adecuado</t>
  </si>
  <si>
    <t>Cursos ofrecidos</t>
  </si>
  <si>
    <t xml:space="preserve">Publicaciones realizadas </t>
  </si>
  <si>
    <t>Formalizar nuevos convenios a nivel internacional.</t>
  </si>
  <si>
    <t>Convenios nacionales</t>
  </si>
  <si>
    <t>Convenios internacionales</t>
  </si>
  <si>
    <t>Generar soluciones efectivas a necesidades específicas de los agentes sociales que posibilitan la cooperación de la Institución.</t>
  </si>
  <si>
    <t>Atender intervenciones específicas</t>
  </si>
  <si>
    <t>Hacer visibles los proyectos de extensión y proyección social de cada programa académico de la Institución, a través de un medio de divulgación reconocido.</t>
  </si>
  <si>
    <t>Establecer actividades de cualificación y orientación en la formación de posgrado</t>
  </si>
  <si>
    <t>Sistematizar las requerimientos de las instituciones que ofertan convocatorias laborales.</t>
  </si>
  <si>
    <t>Generar herramientas de divulgación de las convocatorias laborales a través de TIC´s</t>
  </si>
  <si>
    <t>documento</t>
  </si>
  <si>
    <t>Reuniones de socialización</t>
  </si>
  <si>
    <t>Intervenciones</t>
  </si>
  <si>
    <t>Intervenciones radiales</t>
  </si>
  <si>
    <t>Modelo diseñado</t>
  </si>
  <si>
    <t>Manual</t>
  </si>
  <si>
    <t>formatos</t>
  </si>
  <si>
    <t>eventos</t>
  </si>
  <si>
    <t>estudio</t>
  </si>
  <si>
    <t>Encuestadores</t>
  </si>
  <si>
    <t>Base de datos egresados</t>
  </si>
  <si>
    <t xml:space="preserve">Publicaciones </t>
  </si>
  <si>
    <t xml:space="preserve">Intervenciones </t>
  </si>
  <si>
    <t>comité conformado</t>
  </si>
  <si>
    <t>Divulgaciones</t>
  </si>
  <si>
    <t>Docentes y estudiantes en movilidad</t>
  </si>
  <si>
    <t>Brindar apoyo para establecer directrices para el ofrecimiento de educación continuada.</t>
  </si>
  <si>
    <t>Dar a conocer la asociación de egresados ente las comunidades académicas, egresados y comunidad en general.</t>
  </si>
  <si>
    <t>Participar en proyectos de colaboración interinstitucional, a través del establecimiento de alianzas con otras instituciones y empresas para ejecutar proyectos de impacto social.</t>
  </si>
  <si>
    <t>Crear el manual de procedimientos del modelo de Gestión de egresados.</t>
  </si>
  <si>
    <t>Desarrollar un sistema de seguimiento a egresados</t>
  </si>
  <si>
    <t>Desarrollar con Vice. Investigaciones, Vice académica y OPI un estudio que permita determinar el impacto de los egresados en el medio.</t>
  </si>
  <si>
    <t>DEPEDENCIA: Oficina de Proyección Institucional</t>
  </si>
  <si>
    <t>Divulgar las actividades realizadas por el Área de Egresados y  la  asociación de egresados de la I.U. CESMAG.</t>
  </si>
  <si>
    <t>Utilización medios reconocidos</t>
  </si>
  <si>
    <t>Propiciar la participación activa de la Universidad en los eventos académicos y científicos nacionales e internacionales.</t>
  </si>
  <si>
    <t>Realizar el acompañamiento  a la Asociación de Egresados de la I.U CESMAG.</t>
  </si>
  <si>
    <t>Proponer actividades de cualificación para los egresados y la comunidad académica., en alianza con vicerrectoria de investigaciones.</t>
  </si>
  <si>
    <t>Propuestas</t>
  </si>
  <si>
    <t>Fortalecer la acción conjunta de la docencia, la investigación, y la extensión.</t>
  </si>
  <si>
    <t>Desarrollar jornadas de acompañamiento social, a través de la invitación de instituciones externas.</t>
  </si>
  <si>
    <t>Involucrar en gestión curricular docente la proyección social como un elemento formativo.</t>
  </si>
  <si>
    <t>Realiazar seguimineto y control de las convocatorias laborales y hojas de vida.</t>
  </si>
  <si>
    <t>Divulgar las ofertas laborales del SENA y promover la asesoria en la estructuración de hojas de vida y los parametros de entrevista</t>
  </si>
  <si>
    <t>Reuniones</t>
  </si>
  <si>
    <t>Evaluar la pertinencia de los programas académicos de la IU CESMAG, conjuntamente con la Vicerrectoría Académica</t>
  </si>
  <si>
    <t>Presentar el modelo de gestión para la visibilidad nacional e internacional.</t>
  </si>
  <si>
    <t>Presentar el Modelo de Visibilidad Nacional e Internacional al Consejo Directivo para su aprobación.</t>
  </si>
  <si>
    <t>Realizar la convocatoria del cargo de Coordinador del área de visibilidad nacional e internacional.</t>
  </si>
  <si>
    <t>Estructurar los requisitos y pruebas para la convocatoria del cargo de visibilidad nacional e internacional.</t>
  </si>
  <si>
    <t>Asignar el espacio físico para la realización de labores del coordinador.</t>
  </si>
  <si>
    <t>Presentar el manual de funciones y procedimientos anexos al modelo de Gestión para Visibilidad Nacional e Internacional.</t>
  </si>
  <si>
    <t>Desarrollar el diplomado internacional con el apoyo del programa de Diseño Gráfico.</t>
  </si>
  <si>
    <t>Estructurar la practica académcia del programa de Arquitectura a la Universidad Central de Chile.</t>
  </si>
  <si>
    <t>Movilidad internacional</t>
  </si>
  <si>
    <t>Estructurar formatos para el cumplimiento de las actividades de modelo de Gestión para la Visibilidad Nacional e Internacional</t>
  </si>
  <si>
    <t>Propiciar alternativas de educación continua para la comunidad académcia y agentes externos.</t>
  </si>
  <si>
    <t>Presentar el modelo de gestión de proyección social.</t>
  </si>
  <si>
    <t>Presentar el manual de funciones y procedimientos anexos al modelo de gestión de proyección social.</t>
  </si>
  <si>
    <t>Presentar el modelo de gestión de egresados.</t>
  </si>
  <si>
    <t>Presentar el Modelo de Gestión de Proyección Social al Consejo Directivo para su aprobación.</t>
  </si>
  <si>
    <t>Alianza con la Asociación de Egresados de la I.U. CESMAG, ASEIUC.</t>
  </si>
  <si>
    <t>Asesorar la formulación del plan de acción de la Asociación de Egresados para el año 2015.</t>
  </si>
  <si>
    <t>Presentar el modelo de egresados al Consejo Directivo.</t>
  </si>
  <si>
    <t>Estructurar la propuesta de bolsa de empleo.</t>
  </si>
  <si>
    <t>Dar continuidad a la alianza de trabajo con el SENA para la inserción laboral de egresados I.U. CESMAG</t>
  </si>
  <si>
    <t>AÑO 2015</t>
  </si>
  <si>
    <t>Avances IP 2015</t>
  </si>
  <si>
    <t>Implementar estrategias de divulgación de las actividades y convenios firmados por la I.U. CESMAG</t>
  </si>
  <si>
    <t>Estructurar los linemainetos para el ofrecimiento de educación continua y consultorias.</t>
  </si>
  <si>
    <t>Participar de las convocatorias nacionales e internacionales de movilidad.</t>
  </si>
  <si>
    <t>Convocatorias</t>
  </si>
  <si>
    <t>Dipolmado</t>
  </si>
  <si>
    <t>Charlas</t>
  </si>
  <si>
    <t>Realizar el seguimiento a los convenios de cooperación interinstitucional existentes.</t>
  </si>
  <si>
    <t>Convenios</t>
  </si>
  <si>
    <t>Realizar actividades en el área de internacionalización.</t>
  </si>
  <si>
    <t>Estructurar la propuesta de gestión de educación continua y consultorias.</t>
  </si>
  <si>
    <t>Elaborar una propuesta con sus respectivos procediemientos para la reviisón y ejecución por parte de los Decanos de las facultades de la I.U CESMAG.</t>
  </si>
  <si>
    <t xml:space="preserve">Realizar convenios interinstitucionales con instituciones públicas y privadas para la prestación de servicios de educación continua y consultoría. </t>
  </si>
  <si>
    <t xml:space="preserve">Jefe OPI DECANOS </t>
  </si>
  <si>
    <t>Revisar los proyectos pertinentes con los Decanos y la Vicerrectoría de Investigaciones.</t>
  </si>
  <si>
    <t>Proyectos</t>
  </si>
  <si>
    <t>Jefe OPI                  I.U. CESMAG</t>
  </si>
  <si>
    <t>Plan de Acción</t>
  </si>
  <si>
    <t>Apoyar la estructura y el seguimeinto del plan de acción para el año 2015.</t>
  </si>
  <si>
    <t>OPI      ASEIUC</t>
  </si>
  <si>
    <t>OPI       ASEIUC</t>
  </si>
  <si>
    <t>OPI        ASEIUC</t>
  </si>
  <si>
    <t>Comité</t>
  </si>
  <si>
    <t>Manual y procedimientos</t>
  </si>
  <si>
    <t>Presentar los formatos para el cumplimiento de las actividades de modelo de Gestión de Proyección Social.</t>
  </si>
  <si>
    <t>Formatos</t>
  </si>
  <si>
    <t>Cursos</t>
  </si>
  <si>
    <t>Estructurar proyectos de intervención social en la comunidad.</t>
  </si>
  <si>
    <t>Jefe OPI Docentes Adscritos</t>
  </si>
  <si>
    <t>Mesas de Trabajo</t>
  </si>
  <si>
    <t xml:space="preserve">Realizar mesas de trabajo con los decanos de las facultades para incluir en el modelo de proyección social en los perfiles académicos. </t>
  </si>
  <si>
    <t>Establecer alternativas de cofinanciación local, nacional e internacional para los proyectos sociales.</t>
  </si>
  <si>
    <t>Presentar los presupuestos de los proyectos a entidades cofinanciadoras.</t>
  </si>
  <si>
    <t>Plataforma</t>
  </si>
  <si>
    <t>Dar continuidad al proyecto de subsidio alimentario para estudiantes de escasos recursos de la I.U. CESMAG.</t>
  </si>
  <si>
    <t>Jefe OPI   Comité del proyecto</t>
  </si>
  <si>
    <t>Realizar los procesos correspondientes para dar continuidad al proyecto en el año 2015.</t>
  </si>
  <si>
    <t>Procesos</t>
  </si>
  <si>
    <t>Desarrollar eventos (charlas, conferencias, cursos, diplomados, seminarios, etc.) teniendo en cuenta la participación de egresados.</t>
  </si>
  <si>
    <t>Proponer estrategias del área de egresados para los programas de la IU CESMAG.</t>
  </si>
  <si>
    <t>Definir acciones e iniciativas para el mejoramiento del área desde los programas académcios.</t>
  </si>
  <si>
    <t>Estrategias</t>
  </si>
  <si>
    <t>Propiciar la firma de alianzas con empresarios y hacer seguimiento de los profesionales vinculados a dichas entidades.</t>
  </si>
  <si>
    <t xml:space="preserve">Elaborar la propuesta del Servicio Integral de Empleo con la docuemntación respectiva. </t>
  </si>
  <si>
    <t>Sistematizar la recepción de hojas de vida de egresados interesados en la inserción laboral.</t>
  </si>
  <si>
    <t>Base de datos empresarial</t>
  </si>
  <si>
    <t>Oficina</t>
  </si>
  <si>
    <t>Aulas</t>
  </si>
  <si>
    <t>30% del valor de la matrícula</t>
  </si>
  <si>
    <t>75% del valor de la matrícula</t>
  </si>
  <si>
    <t xml:space="preserve">Servidor </t>
  </si>
  <si>
    <t>Alianzas con empresarios.</t>
  </si>
  <si>
    <t>1,000,000</t>
  </si>
  <si>
    <t>4,000,000</t>
  </si>
  <si>
    <t>Equipo de Computo y de oficina</t>
  </si>
  <si>
    <t>Modelo de Gestión de Proyección Social</t>
  </si>
  <si>
    <t>Crear el Comité  Central de Proyección Social.</t>
  </si>
  <si>
    <t>Implementación de la Base de Datos interactiva de Egresados.</t>
  </si>
  <si>
    <t>Realizar el III Encuentro de Egresados</t>
  </si>
  <si>
    <t>Jefe de Oficina: Luis Fernando Rosero Benavides</t>
  </si>
  <si>
    <t>Secretaria: Yigda López Marroquin</t>
  </si>
  <si>
    <t>Establecer un modelo de gestión para la visibilidad nacional e onstenacional que fortalezca ña formación integral de la comunidad académica de la I.U.CESMAG, participando dinámicamente en los procesops nacionales e intenacionales de intercambio de conocimiento, experiencias prácticas y la formación cultural.</t>
  </si>
  <si>
    <t>Charlas informativas en relación a procesos internacionales.</t>
  </si>
  <si>
    <t>Centro de Gestión de Asesorías y Consultorías.</t>
  </si>
  <si>
    <t>Prestar servicios de asesoría, consultoría, capacitación, formulación y desarrollo de propuestas, programas y proyectos, acordes a las diferentes disciplinas que ofrece la Institución, tendientes a mejorar condiciones económicas, sociales culturales y ambientales con programas especiales y aplicación de TIC, y la interacción de los docentes y estudiantes de los diferentes programas académicos.</t>
  </si>
  <si>
    <t>Creación de una Asociación General de Egresados I.U. CESMAG.</t>
  </si>
  <si>
    <t>Crear la Asociación General de Egresados I.U. CESMAG para mantener vinculos permanentes y sociales con los egresados y gestionar proyectos para el beneficio de ésta, sus asociados y la sociedad.</t>
  </si>
  <si>
    <t>Integrar los proyectos y acciones sociales, lúdicas, y de conocimiento de los diferentes programas académicos, para fortalecimiento del compromiso social, contribución activca y voluntaria al mejoramiento de la calidad de vida, generando espacios de desarrollo económico, social y ambiental en las comunidades impactadas.</t>
  </si>
  <si>
    <t>Desarrollar y ampliar el modelo de gestión de egresados que permita establecer relaciones participativas y formativas de pertinencia, de apoyo a la inserción laboral y la interacción con los egresados, así como el desarrollo de procesos investigativos para la medición del impacto de los egresados de la I.U.CESMAG.</t>
  </si>
  <si>
    <t>Ofrecer el servicio integral de empleo denominado Bolsa de Empleo para estudiantes activos, egresados y la comunidad.</t>
  </si>
  <si>
    <t>Establecer un modelo de gestión para la visibilidad nacional e onstenacional que fortalezca la formación integral de la comunidad académica de la I.U.CESMAG, participando dinámicamente en los procesops nacionales e intenacionales de intercambio de conocimiento, experiencias prácticas y la formación cultural.</t>
  </si>
  <si>
    <t>Organizar cursos en Italiano y Portugués.</t>
  </si>
  <si>
    <t>Falta actividades de la evaluación de la pertinencia de los programas académicos de la IU CESMAG. Según objetivos específicos.</t>
  </si>
  <si>
    <t>Total Presupuesto</t>
  </si>
  <si>
    <t>COORDINACIÓN DE EGRESADOS</t>
  </si>
  <si>
    <t>NO</t>
  </si>
  <si>
    <t>OBJETIVO GENERAL</t>
  </si>
  <si>
    <t>OBJETIVOS ESPECÍFICOS</t>
  </si>
  <si>
    <t xml:space="preserve">ACCIONES </t>
  </si>
  <si>
    <t>Para la presentación del programa  se debe hacer bajo las funciones sustantivas: Docencia, Investigación y Proyección Social.</t>
  </si>
  <si>
    <t>UN RESUMEN DE MOTIVACIÓN QUE REFLEJE EL INTERÉS EN PERTENECER A ESTE CUERPO COLEGIADO</t>
  </si>
  <si>
    <t>RESUMEN DE SU PERFIL PROFESIONAL</t>
  </si>
  <si>
    <t>TITULO ACTIVIDAD</t>
  </si>
  <si>
    <t>NOMBRE DEL ASPIRANTE:</t>
  </si>
  <si>
    <t>AÑO 2018- 2019</t>
  </si>
  <si>
    <t xml:space="preserve">                                  PROPUESTAS PARA LA REPRESENTACIÓN DE LOS EGRESADOS ANTE EL CONSEJO DIRECTIVO DE LA INSTITUCIÓN UNIVERSITARIA CESMAG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</si>
</sst>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d\-mmm\-yy"/>
    <numFmt numFmtId="166" formatCode="_-* #,##0\ _€_-;\-* #,##0\ _€_-;_-* &quot;-&quot;??\ _€_-;_-@_-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justify" vertical="center"/>
    </xf>
    <xf numFmtId="165" fontId="1" fillId="5" borderId="1" xfId="0" applyNumberFormat="1" applyFont="1" applyFill="1" applyBorder="1" applyAlignment="1">
      <alignment horizontal="justify" vertical="center" wrapText="1"/>
    </xf>
    <xf numFmtId="3" fontId="1" fillId="5" borderId="1" xfId="0" applyNumberFormat="1" applyFont="1" applyFill="1" applyBorder="1" applyAlignment="1">
      <alignment horizontal="justify" vertical="center" wrapText="1"/>
    </xf>
    <xf numFmtId="4" fontId="1" fillId="5" borderId="1" xfId="0" applyNumberFormat="1" applyFont="1" applyFill="1" applyBorder="1" applyAlignment="1">
      <alignment horizontal="justify" vertical="center"/>
    </xf>
    <xf numFmtId="9" fontId="1" fillId="5" borderId="1" xfId="0" applyNumberFormat="1" applyFont="1" applyFill="1" applyBorder="1" applyAlignment="1">
      <alignment horizontal="justify" vertical="center"/>
    </xf>
    <xf numFmtId="0" fontId="1" fillId="5" borderId="1" xfId="0" applyFont="1" applyFill="1" applyBorder="1" applyAlignment="1">
      <alignment horizontal="justify" vertical="center"/>
    </xf>
    <xf numFmtId="3" fontId="1" fillId="5" borderId="1" xfId="0" applyNumberFormat="1" applyFont="1" applyFill="1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6" fillId="5" borderId="5" xfId="0" applyFont="1" applyFill="1" applyBorder="1" applyAlignment="1">
      <alignment horizontal="justify" vertical="center" wrapText="1"/>
    </xf>
    <xf numFmtId="165" fontId="1" fillId="0" borderId="1" xfId="0" applyNumberFormat="1" applyFont="1" applyBorder="1" applyAlignment="1">
      <alignment horizontal="justify" vertical="center"/>
    </xf>
    <xf numFmtId="165" fontId="1" fillId="0" borderId="1" xfId="0" applyNumberFormat="1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justify" vertical="center"/>
    </xf>
    <xf numFmtId="4" fontId="1" fillId="3" borderId="1" xfId="0" applyNumberFormat="1" applyFont="1" applyFill="1" applyBorder="1" applyAlignment="1">
      <alignment horizontal="justify" vertical="center"/>
    </xf>
    <xf numFmtId="9" fontId="1" fillId="4" borderId="1" xfId="0" applyNumberFormat="1" applyFont="1" applyFill="1" applyBorder="1" applyAlignment="1">
      <alignment horizontal="justify" vertical="center"/>
    </xf>
    <xf numFmtId="165" fontId="8" fillId="0" borderId="1" xfId="0" applyNumberFormat="1" applyFont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3" fontId="0" fillId="0" borderId="1" xfId="0" applyNumberFormat="1" applyBorder="1" applyAlignment="1">
      <alignment horizontal="justify" vertical="center"/>
    </xf>
    <xf numFmtId="3" fontId="0" fillId="3" borderId="1" xfId="0" applyNumberFormat="1" applyFill="1" applyBorder="1" applyAlignment="1">
      <alignment horizontal="justify" vertical="center"/>
    </xf>
    <xf numFmtId="165" fontId="0" fillId="0" borderId="1" xfId="0" applyNumberFormat="1" applyBorder="1" applyAlignment="1">
      <alignment horizontal="justify" vertical="center" wrapText="1"/>
    </xf>
    <xf numFmtId="3" fontId="0" fillId="0" borderId="1" xfId="0" applyNumberFormat="1" applyFill="1" applyBorder="1" applyAlignment="1">
      <alignment horizontal="justify" vertical="center"/>
    </xf>
    <xf numFmtId="15" fontId="1" fillId="5" borderId="1" xfId="0" applyNumberFormat="1" applyFont="1" applyFill="1" applyBorder="1" applyAlignment="1">
      <alignment horizontal="justify" vertical="center"/>
    </xf>
    <xf numFmtId="15" fontId="1" fillId="5" borderId="1" xfId="0" applyNumberFormat="1" applyFont="1" applyFill="1" applyBorder="1" applyAlignment="1">
      <alignment horizontal="justify" vertical="center" wrapText="1"/>
    </xf>
    <xf numFmtId="3" fontId="1" fillId="3" borderId="1" xfId="0" applyNumberFormat="1" applyFont="1" applyFill="1" applyBorder="1" applyAlignment="1">
      <alignment horizontal="justify" vertical="center"/>
    </xf>
    <xf numFmtId="9" fontId="1" fillId="3" borderId="1" xfId="0" applyNumberFormat="1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1" fontId="9" fillId="0" borderId="1" xfId="0" applyNumberFormat="1" applyFont="1" applyFill="1" applyBorder="1" applyAlignment="1">
      <alignment horizontal="justify" vertical="center"/>
    </xf>
    <xf numFmtId="0" fontId="1" fillId="5" borderId="7" xfId="0" applyFont="1" applyFill="1" applyBorder="1" applyAlignment="1">
      <alignment horizontal="justify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165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justify" vertical="center"/>
    </xf>
    <xf numFmtId="9" fontId="9" fillId="3" borderId="1" xfId="0" applyNumberFormat="1" applyFont="1" applyFill="1" applyBorder="1" applyAlignment="1">
      <alignment horizontal="justify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4" fontId="0" fillId="3" borderId="1" xfId="0" applyNumberFormat="1" applyFill="1" applyBorder="1" applyAlignment="1">
      <alignment horizontal="justify" vertical="center"/>
    </xf>
    <xf numFmtId="0" fontId="9" fillId="5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justify" vertical="center"/>
    </xf>
    <xf numFmtId="165" fontId="9" fillId="0" borderId="7" xfId="0" applyNumberFormat="1" applyFont="1" applyBorder="1" applyAlignment="1">
      <alignment horizontal="justify" vertical="center" wrapText="1"/>
    </xf>
    <xf numFmtId="3" fontId="9" fillId="0" borderId="7" xfId="0" applyNumberFormat="1" applyFont="1" applyBorder="1" applyAlignment="1">
      <alignment horizontal="justify" vertical="center"/>
    </xf>
    <xf numFmtId="3" fontId="9" fillId="3" borderId="7" xfId="0" applyNumberFormat="1" applyFont="1" applyFill="1" applyBorder="1" applyAlignment="1">
      <alignment horizontal="justify" vertical="center"/>
    </xf>
    <xf numFmtId="9" fontId="7" fillId="5" borderId="9" xfId="0" applyNumberFormat="1" applyFont="1" applyFill="1" applyBorder="1" applyAlignment="1">
      <alignment horizontal="justify" vertical="center"/>
    </xf>
    <xf numFmtId="165" fontId="9" fillId="0" borderId="1" xfId="0" applyNumberFormat="1" applyFont="1" applyBorder="1" applyAlignment="1">
      <alignment horizontal="justify" vertical="center"/>
    </xf>
    <xf numFmtId="3" fontId="9" fillId="0" borderId="7" xfId="0" applyNumberFormat="1" applyFont="1" applyFill="1" applyBorder="1" applyAlignment="1">
      <alignment horizontal="justify" vertical="center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left"/>
    </xf>
    <xf numFmtId="4" fontId="1" fillId="2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top" wrapText="1"/>
    </xf>
    <xf numFmtId="165" fontId="1" fillId="8" borderId="1" xfId="0" applyNumberFormat="1" applyFont="1" applyFill="1" applyBorder="1" applyAlignment="1">
      <alignment horizontal="left" vertical="top" wrapText="1"/>
    </xf>
    <xf numFmtId="166" fontId="1" fillId="8" borderId="1" xfId="2" applyNumberFormat="1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  <xf numFmtId="165" fontId="1" fillId="9" borderId="1" xfId="0" applyNumberFormat="1" applyFont="1" applyFill="1" applyBorder="1" applyAlignment="1">
      <alignment horizontal="left" vertical="top" wrapText="1"/>
    </xf>
    <xf numFmtId="17" fontId="1" fillId="9" borderId="1" xfId="0" applyNumberFormat="1" applyFont="1" applyFill="1" applyBorder="1" applyAlignment="1">
      <alignment horizontal="left" vertical="top"/>
    </xf>
    <xf numFmtId="0" fontId="1" fillId="9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top" wrapText="1"/>
    </xf>
    <xf numFmtId="17" fontId="1" fillId="10" borderId="1" xfId="0" applyNumberFormat="1" applyFont="1" applyFill="1" applyBorder="1" applyAlignment="1">
      <alignment horizontal="left" vertical="top" wrapText="1"/>
    </xf>
    <xf numFmtId="165" fontId="1" fillId="10" borderId="1" xfId="0" applyNumberFormat="1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left" vertical="top" wrapText="1"/>
    </xf>
    <xf numFmtId="17" fontId="1" fillId="11" borderId="1" xfId="0" applyNumberFormat="1" applyFont="1" applyFill="1" applyBorder="1" applyAlignment="1">
      <alignment horizontal="left" vertical="top" wrapText="1"/>
    </xf>
    <xf numFmtId="165" fontId="1" fillId="11" borderId="1" xfId="0" applyNumberFormat="1" applyFont="1" applyFill="1" applyBorder="1" applyAlignment="1">
      <alignment horizontal="left" vertical="top" wrapText="1"/>
    </xf>
    <xf numFmtId="17" fontId="1" fillId="12" borderId="1" xfId="0" applyNumberFormat="1" applyFont="1" applyFill="1" applyBorder="1" applyAlignment="1">
      <alignment horizontal="left" vertical="top" wrapText="1"/>
    </xf>
    <xf numFmtId="165" fontId="1" fillId="12" borderId="1" xfId="0" applyNumberFormat="1" applyFont="1" applyFill="1" applyBorder="1" applyAlignment="1">
      <alignment horizontal="left" vertical="top" wrapText="1"/>
    </xf>
    <xf numFmtId="166" fontId="1" fillId="12" borderId="1" xfId="2" applyNumberFormat="1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" fontId="1" fillId="12" borderId="1" xfId="0" applyNumberFormat="1" applyFont="1" applyFill="1" applyBorder="1" applyAlignment="1">
      <alignment horizontal="left" vertical="top"/>
    </xf>
    <xf numFmtId="0" fontId="1" fillId="12" borderId="1" xfId="0" applyFont="1" applyFill="1" applyBorder="1" applyAlignment="1">
      <alignment horizontal="left" vertical="top" wrapText="1"/>
    </xf>
    <xf numFmtId="0" fontId="1" fillId="12" borderId="7" xfId="0" applyFont="1" applyFill="1" applyBorder="1" applyAlignment="1">
      <alignment horizontal="left" vertical="top" wrapText="1"/>
    </xf>
    <xf numFmtId="0" fontId="1" fillId="11" borderId="5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/>
    </xf>
    <xf numFmtId="17" fontId="1" fillId="10" borderId="1" xfId="0" applyNumberFormat="1" applyFont="1" applyFill="1" applyBorder="1" applyAlignment="1">
      <alignment horizontal="left" vertical="top"/>
    </xf>
    <xf numFmtId="17" fontId="1" fillId="10" borderId="1" xfId="0" applyNumberFormat="1" applyFont="1" applyFill="1" applyBorder="1" applyAlignment="1">
      <alignment vertical="top"/>
    </xf>
    <xf numFmtId="0" fontId="1" fillId="9" borderId="1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left" vertical="top"/>
    </xf>
    <xf numFmtId="17" fontId="1" fillId="11" borderId="1" xfId="0" applyNumberFormat="1" applyFont="1" applyFill="1" applyBorder="1" applyAlignment="1">
      <alignment horizontal="left" vertical="top"/>
    </xf>
    <xf numFmtId="9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15" borderId="1" xfId="0" applyFont="1" applyFill="1" applyBorder="1" applyAlignment="1">
      <alignment horizontal="left" vertical="top" wrapText="1"/>
    </xf>
    <xf numFmtId="17" fontId="1" fillId="15" borderId="1" xfId="0" applyNumberFormat="1" applyFont="1" applyFill="1" applyBorder="1" applyAlignment="1">
      <alignment horizontal="left" vertical="top" wrapText="1"/>
    </xf>
    <xf numFmtId="17" fontId="1" fillId="15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left" vertical="top"/>
    </xf>
    <xf numFmtId="165" fontId="1" fillId="15" borderId="1" xfId="0" applyNumberFormat="1" applyFont="1" applyFill="1" applyBorder="1" applyAlignment="1">
      <alignment horizontal="left" vertical="top" wrapText="1"/>
    </xf>
    <xf numFmtId="0" fontId="1" fillId="15" borderId="5" xfId="0" applyFont="1" applyFill="1" applyBorder="1" applyAlignment="1">
      <alignment horizontal="left" vertical="top" wrapText="1"/>
    </xf>
    <xf numFmtId="0" fontId="1" fillId="15" borderId="6" xfId="0" applyFont="1" applyFill="1" applyBorder="1" applyAlignment="1">
      <alignment horizontal="left" vertical="top" wrapText="1"/>
    </xf>
    <xf numFmtId="166" fontId="1" fillId="15" borderId="1" xfId="2" applyNumberFormat="1" applyFont="1" applyFill="1" applyBorder="1" applyAlignment="1">
      <alignment horizontal="left" vertical="top" wrapText="1"/>
    </xf>
    <xf numFmtId="0" fontId="6" fillId="15" borderId="1" xfId="0" applyFont="1" applyFill="1" applyBorder="1" applyAlignment="1">
      <alignment horizontal="left" vertical="top" wrapText="1"/>
    </xf>
    <xf numFmtId="0" fontId="6" fillId="15" borderId="5" xfId="0" applyFont="1" applyFill="1" applyBorder="1" applyAlignment="1">
      <alignment horizontal="left" vertical="top" wrapText="1"/>
    </xf>
    <xf numFmtId="165" fontId="1" fillId="15" borderId="1" xfId="0" applyNumberFormat="1" applyFont="1" applyFill="1" applyBorder="1" applyAlignment="1">
      <alignment horizontal="right" vertical="top" wrapText="1"/>
    </xf>
    <xf numFmtId="0" fontId="1" fillId="15" borderId="1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/>
    </xf>
    <xf numFmtId="0" fontId="1" fillId="15" borderId="5" xfId="0" applyFont="1" applyFill="1" applyBorder="1" applyAlignment="1">
      <alignment horizontal="left" vertical="top" wrapText="1"/>
    </xf>
    <xf numFmtId="0" fontId="1" fillId="15" borderId="6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left" vertical="top" wrapText="1"/>
    </xf>
    <xf numFmtId="0" fontId="1" fillId="11" borderId="5" xfId="0" applyFont="1" applyFill="1" applyBorder="1" applyAlignment="1">
      <alignment horizontal="left" vertical="center" wrapText="1"/>
    </xf>
    <xf numFmtId="0" fontId="2" fillId="14" borderId="5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 wrapText="1"/>
    </xf>
    <xf numFmtId="17" fontId="1" fillId="8" borderId="1" xfId="0" applyNumberFormat="1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 wrapText="1"/>
    </xf>
    <xf numFmtId="17" fontId="1" fillId="12" borderId="6" xfId="0" applyNumberFormat="1" applyFont="1" applyFill="1" applyBorder="1" applyAlignment="1">
      <alignment vertical="top"/>
    </xf>
    <xf numFmtId="0" fontId="1" fillId="12" borderId="6" xfId="0" applyFont="1" applyFill="1" applyBorder="1" applyAlignment="1">
      <alignment vertical="top" wrapText="1"/>
    </xf>
    <xf numFmtId="166" fontId="0" fillId="0" borderId="0" xfId="2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1" fillId="15" borderId="1" xfId="2" applyNumberFormat="1" applyFont="1" applyFill="1" applyBorder="1" applyAlignment="1">
      <alignment horizontal="right" vertical="top" wrapText="1"/>
    </xf>
    <xf numFmtId="166" fontId="0" fillId="0" borderId="0" xfId="0" applyNumberFormat="1"/>
    <xf numFmtId="0" fontId="2" fillId="16" borderId="1" xfId="0" applyFont="1" applyFill="1" applyBorder="1" applyAlignment="1">
      <alignment horizontal="center" vertical="center" wrapText="1"/>
    </xf>
    <xf numFmtId="166" fontId="1" fillId="9" borderId="1" xfId="2" applyNumberFormat="1" applyFont="1" applyFill="1" applyBorder="1" applyAlignment="1">
      <alignment horizontal="left" vertical="center" wrapText="1"/>
    </xf>
    <xf numFmtId="165" fontId="1" fillId="9" borderId="1" xfId="0" applyNumberFormat="1" applyFont="1" applyFill="1" applyBorder="1" applyAlignment="1">
      <alignment horizontal="left" vertical="center" wrapText="1"/>
    </xf>
    <xf numFmtId="165" fontId="1" fillId="10" borderId="1" xfId="0" applyNumberFormat="1" applyFont="1" applyFill="1" applyBorder="1" applyAlignment="1">
      <alignment horizontal="left" vertical="center" wrapText="1"/>
    </xf>
    <xf numFmtId="166" fontId="1" fillId="10" borderId="1" xfId="2" applyNumberFormat="1" applyFont="1" applyFill="1" applyBorder="1" applyAlignment="1">
      <alignment horizontal="left" vertical="center" wrapText="1"/>
    </xf>
    <xf numFmtId="166" fontId="1" fillId="11" borderId="1" xfId="2" applyNumberFormat="1" applyFont="1" applyFill="1" applyBorder="1" applyAlignment="1">
      <alignment horizontal="left" vertical="top" wrapText="1"/>
    </xf>
    <xf numFmtId="0" fontId="0" fillId="5" borderId="0" xfId="0" applyFill="1"/>
    <xf numFmtId="0" fontId="14" fillId="5" borderId="0" xfId="0" applyFont="1" applyFill="1" applyAlignment="1">
      <alignment vertical="center"/>
    </xf>
    <xf numFmtId="0" fontId="0" fillId="5" borderId="0" xfId="0" applyFill="1" applyAlignment="1">
      <alignment horizontal="center"/>
    </xf>
    <xf numFmtId="0" fontId="14" fillId="5" borderId="3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15" fillId="5" borderId="0" xfId="0" applyFont="1" applyFill="1" applyBorder="1" applyAlignment="1">
      <alignment horizontal="left" vertical="top" wrapText="1"/>
    </xf>
    <xf numFmtId="0" fontId="0" fillId="5" borderId="0" xfId="0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7" fillId="17" borderId="1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vertical="top" wrapText="1"/>
    </xf>
    <xf numFmtId="0" fontId="14" fillId="5" borderId="0" xfId="0" applyFont="1" applyFill="1" applyAlignment="1">
      <alignment horizontal="center" vertical="center"/>
    </xf>
    <xf numFmtId="0" fontId="17" fillId="17" borderId="5" xfId="0" applyFont="1" applyFill="1" applyBorder="1" applyAlignment="1">
      <alignment horizontal="center" vertical="center" wrapText="1"/>
    </xf>
    <xf numFmtId="0" fontId="17" fillId="17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/>
    <xf numFmtId="0" fontId="1" fillId="15" borderId="5" xfId="0" applyFont="1" applyFill="1" applyBorder="1" applyAlignment="1">
      <alignment horizontal="left" vertical="center" wrapText="1"/>
    </xf>
    <xf numFmtId="0" fontId="1" fillId="15" borderId="6" xfId="0" applyFont="1" applyFill="1" applyBorder="1" applyAlignment="1">
      <alignment horizontal="left" vertical="center" wrapText="1"/>
    </xf>
    <xf numFmtId="0" fontId="1" fillId="15" borderId="7" xfId="0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horizontal="left" vertical="top" wrapText="1"/>
    </xf>
    <xf numFmtId="0" fontId="1" fillId="10" borderId="7" xfId="0" applyFont="1" applyFill="1" applyBorder="1" applyAlignment="1">
      <alignment horizontal="left" vertical="top" wrapText="1"/>
    </xf>
    <xf numFmtId="0" fontId="1" fillId="15" borderId="5" xfId="0" applyFont="1" applyFill="1" applyBorder="1" applyAlignment="1">
      <alignment horizontal="left" vertical="top" wrapText="1"/>
    </xf>
    <xf numFmtId="0" fontId="1" fillId="15" borderId="6" xfId="0" applyFont="1" applyFill="1" applyBorder="1" applyAlignment="1">
      <alignment horizontal="left" vertical="top" wrapText="1"/>
    </xf>
    <xf numFmtId="0" fontId="1" fillId="15" borderId="7" xfId="0" applyFont="1" applyFill="1" applyBorder="1" applyAlignment="1">
      <alignment horizontal="left" vertical="top" wrapText="1"/>
    </xf>
    <xf numFmtId="0" fontId="1" fillId="7" borderId="5" xfId="0" applyFont="1" applyFill="1" applyBorder="1" applyAlignment="1">
      <alignment horizontal="justify" vertical="center" wrapText="1"/>
    </xf>
    <xf numFmtId="0" fontId="1" fillId="7" borderId="6" xfId="0" applyFont="1" applyFill="1" applyBorder="1" applyAlignment="1">
      <alignment horizontal="justify" vertical="center" wrapText="1"/>
    </xf>
    <xf numFmtId="0" fontId="1" fillId="7" borderId="7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15" borderId="5" xfId="0" applyFont="1" applyFill="1" applyBorder="1" applyAlignment="1">
      <alignment horizontal="justify" vertical="center" wrapText="1"/>
    </xf>
    <xf numFmtId="0" fontId="1" fillId="15" borderId="6" xfId="0" applyFont="1" applyFill="1" applyBorder="1" applyAlignment="1">
      <alignment horizontal="justify" vertical="center" wrapText="1"/>
    </xf>
    <xf numFmtId="0" fontId="1" fillId="15" borderId="7" xfId="0" applyFont="1" applyFill="1" applyBorder="1" applyAlignment="1">
      <alignment horizontal="justify" vertical="center" wrapText="1"/>
    </xf>
    <xf numFmtId="0" fontId="1" fillId="8" borderId="5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left" vertical="center" wrapText="1"/>
    </xf>
    <xf numFmtId="0" fontId="1" fillId="8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justify" vertical="center" wrapText="1"/>
    </xf>
    <xf numFmtId="0" fontId="1" fillId="6" borderId="6" xfId="0" applyFont="1" applyFill="1" applyBorder="1" applyAlignment="1">
      <alignment horizontal="justify" vertical="center" wrapText="1"/>
    </xf>
    <xf numFmtId="0" fontId="1" fillId="6" borderId="7" xfId="0" applyFont="1" applyFill="1" applyBorder="1" applyAlignment="1">
      <alignment horizontal="justify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left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center" vertical="center" wrapText="1"/>
    </xf>
    <xf numFmtId="17" fontId="1" fillId="12" borderId="1" xfId="0" applyNumberFormat="1" applyFont="1" applyFill="1" applyBorder="1" applyAlignment="1">
      <alignment horizontal="center" vertical="top"/>
    </xf>
    <xf numFmtId="17" fontId="1" fillId="11" borderId="5" xfId="0" applyNumberFormat="1" applyFont="1" applyFill="1" applyBorder="1" applyAlignment="1">
      <alignment horizontal="left" vertical="top"/>
    </xf>
    <xf numFmtId="17" fontId="1" fillId="11" borderId="7" xfId="0" applyNumberFormat="1" applyFont="1" applyFill="1" applyBorder="1" applyAlignment="1">
      <alignment horizontal="left" vertical="top"/>
    </xf>
    <xf numFmtId="0" fontId="1" fillId="12" borderId="1" xfId="0" applyFont="1" applyFill="1" applyBorder="1" applyAlignment="1">
      <alignment horizontal="center" vertical="top" wrapText="1"/>
    </xf>
    <xf numFmtId="0" fontId="1" fillId="11" borderId="5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left" vertical="top" wrapText="1"/>
    </xf>
    <xf numFmtId="17" fontId="1" fillId="11" borderId="5" xfId="0" applyNumberFormat="1" applyFont="1" applyFill="1" applyBorder="1" applyAlignment="1">
      <alignment horizontal="left" vertical="top" wrapText="1"/>
    </xf>
    <xf numFmtId="17" fontId="1" fillId="11" borderId="7" xfId="0" applyNumberFormat="1" applyFont="1" applyFill="1" applyBorder="1" applyAlignment="1">
      <alignment horizontal="left" vertical="top" wrapText="1"/>
    </xf>
    <xf numFmtId="0" fontId="1" fillId="11" borderId="5" xfId="0" applyFont="1" applyFill="1" applyBorder="1" applyAlignment="1">
      <alignment horizontal="left" vertical="center" wrapText="1"/>
    </xf>
    <xf numFmtId="0" fontId="1" fillId="11" borderId="7" xfId="0" applyFont="1" applyFill="1" applyBorder="1" applyAlignment="1">
      <alignment horizontal="left" vertical="center" wrapText="1"/>
    </xf>
    <xf numFmtId="0" fontId="2" fillId="14" borderId="5" xfId="0" applyFont="1" applyFill="1" applyBorder="1" applyAlignment="1">
      <alignment horizontal="left" vertical="center"/>
    </xf>
    <xf numFmtId="0" fontId="2" fillId="14" borderId="6" xfId="0" applyFont="1" applyFill="1" applyBorder="1" applyAlignment="1">
      <alignment horizontal="left" vertical="center"/>
    </xf>
    <xf numFmtId="0" fontId="1" fillId="11" borderId="10" xfId="0" applyFont="1" applyFill="1" applyBorder="1" applyAlignment="1">
      <alignment horizontal="left" vertical="top" wrapText="1"/>
    </xf>
    <xf numFmtId="0" fontId="1" fillId="11" borderId="11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 wrapText="1"/>
    </xf>
    <xf numFmtId="0" fontId="1" fillId="12" borderId="5" xfId="0" applyFont="1" applyFill="1" applyBorder="1" applyAlignment="1">
      <alignment horizontal="left" vertical="top" wrapText="1"/>
    </xf>
    <xf numFmtId="0" fontId="1" fillId="12" borderId="7" xfId="0" applyFont="1" applyFill="1" applyBorder="1" applyAlignment="1">
      <alignment horizontal="left" vertical="top" wrapText="1"/>
    </xf>
    <xf numFmtId="0" fontId="2" fillId="13" borderId="1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left" vertical="center" wrapText="1"/>
    </xf>
    <xf numFmtId="0" fontId="1" fillId="12" borderId="6" xfId="0" applyFont="1" applyFill="1" applyBorder="1" applyAlignment="1">
      <alignment horizontal="left" vertical="center" wrapText="1"/>
    </xf>
    <xf numFmtId="0" fontId="1" fillId="12" borderId="7" xfId="0" applyFont="1" applyFill="1" applyBorder="1" applyAlignment="1">
      <alignment horizontal="left" vertical="center" wrapText="1"/>
    </xf>
    <xf numFmtId="0" fontId="1" fillId="14" borderId="5" xfId="0" applyFont="1" applyFill="1" applyBorder="1" applyAlignment="1">
      <alignment horizontal="justify" vertical="center" wrapText="1"/>
    </xf>
    <xf numFmtId="0" fontId="1" fillId="14" borderId="6" xfId="0" applyFont="1" applyFill="1" applyBorder="1" applyAlignment="1">
      <alignment horizontal="justify" vertical="center" wrapText="1"/>
    </xf>
    <xf numFmtId="0" fontId="1" fillId="13" borderId="5" xfId="0" applyFont="1" applyFill="1" applyBorder="1" applyAlignment="1">
      <alignment horizontal="justify" vertical="center" wrapText="1"/>
    </xf>
    <xf numFmtId="0" fontId="1" fillId="13" borderId="6" xfId="0" applyFont="1" applyFill="1" applyBorder="1" applyAlignment="1">
      <alignment horizontal="justify" vertical="center" wrapText="1"/>
    </xf>
    <xf numFmtId="0" fontId="1" fillId="13" borderId="7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horizontal="justify" vertical="center"/>
    </xf>
    <xf numFmtId="0" fontId="1" fillId="5" borderId="5" xfId="0" applyFont="1" applyFill="1" applyBorder="1" applyAlignment="1">
      <alignment horizontal="justify" vertical="center" wrapText="1"/>
    </xf>
    <xf numFmtId="0" fontId="1" fillId="5" borderId="7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5" xfId="0" applyBorder="1" applyAlignment="1">
      <alignment horizontal="justify" vertical="center"/>
    </xf>
    <xf numFmtId="0" fontId="0" fillId="0" borderId="6" xfId="0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9" fillId="0" borderId="5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left" vertical="top" wrapText="1"/>
    </xf>
    <xf numFmtId="0" fontId="1" fillId="12" borderId="6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/>
    </xf>
    <xf numFmtId="17" fontId="1" fillId="12" borderId="5" xfId="0" applyNumberFormat="1" applyFont="1" applyFill="1" applyBorder="1" applyAlignment="1">
      <alignment horizontal="center" vertical="top"/>
    </xf>
    <xf numFmtId="17" fontId="1" fillId="12" borderId="7" xfId="0" applyNumberFormat="1" applyFont="1" applyFill="1" applyBorder="1" applyAlignment="1">
      <alignment horizontal="center" vertical="top"/>
    </xf>
    <xf numFmtId="0" fontId="16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top" wrapText="1"/>
    </xf>
    <xf numFmtId="0" fontId="9" fillId="5" borderId="13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15" xfId="0" applyFont="1" applyFill="1" applyBorder="1" applyAlignment="1">
      <alignment horizontal="left" vertical="top" wrapText="1"/>
    </xf>
    <xf numFmtId="0" fontId="9" fillId="5" borderId="16" xfId="0" applyFont="1" applyFill="1" applyBorder="1" applyAlignment="1">
      <alignment horizontal="left" vertical="top" wrapText="1"/>
    </xf>
    <xf numFmtId="0" fontId="17" fillId="17" borderId="2" xfId="0" applyFont="1" applyFill="1" applyBorder="1" applyAlignment="1">
      <alignment horizontal="center" vertical="center"/>
    </xf>
    <xf numFmtId="0" fontId="17" fillId="17" borderId="3" xfId="0" applyFont="1" applyFill="1" applyBorder="1" applyAlignment="1">
      <alignment horizontal="center" vertical="center"/>
    </xf>
    <xf numFmtId="0" fontId="17" fillId="17" borderId="4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0" fontId="17" fillId="17" borderId="2" xfId="0" applyFont="1" applyFill="1" applyBorder="1" applyAlignment="1">
      <alignment horizontal="left" vertical="center"/>
    </xf>
    <xf numFmtId="0" fontId="17" fillId="17" borderId="3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</cellXfs>
  <cellStyles count="5">
    <cellStyle name="Millares" xfId="2" builtinId="3"/>
    <cellStyle name="Normal" xfId="0" builtinId="0"/>
    <cellStyle name="Normal 2" xfId="1"/>
    <cellStyle name="Normal 3" xfId="3"/>
    <cellStyle name="Porcentaje 2" xfId="4"/>
  </cellStyles>
  <dxfs count="0"/>
  <tableStyles count="0" defaultTableStyle="TableStyleMedium9" defaultPivotStyle="PivotStyleLight16"/>
  <colors>
    <mruColors>
      <color rgb="FF0099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204105</xdr:colOff>
      <xdr:row>0</xdr:row>
      <xdr:rowOff>127002</xdr:rowOff>
    </xdr:from>
    <xdr:to>
      <xdr:col>2</xdr:col>
      <xdr:colOff>1281340</xdr:colOff>
      <xdr:row>3</xdr:row>
      <xdr:rowOff>149679</xdr:rowOff>
    </xdr:to>
    <xdr:pic>
      <xdr:nvPicPr>
        <xdr:cNvPr id="2" name="Imagen 1" descr="D:\AÑO 2015\Logos OPI\escudo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6" y="127002"/>
          <a:ext cx="1077235" cy="9638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70"/>
  <sheetViews>
    <sheetView topLeftCell="D1" zoomScale="90" zoomScaleNormal="90" workbookViewId="0">
      <selection activeCell="D1" sqref="A1:XFD1048576"/>
    </sheetView>
  </sheetViews>
  <sheetFormatPr baseColWidth="10" defaultRowHeight="12.75" x14ac:dyDescent="0.2"/>
  <cols>
    <col min="1" max="1" width="1.85546875" customWidth="1"/>
    <col min="2" max="2" width="5.42578125" style="93" customWidth="1"/>
    <col min="3" max="3" width="22.42578125" style="94" customWidth="1"/>
    <col min="4" max="4" width="26.5703125" style="94" customWidth="1"/>
    <col min="5" max="5" width="31" style="70" hidden="1" customWidth="1"/>
    <col min="6" max="6" width="39.85546875" customWidth="1"/>
    <col min="7" max="7" width="15.140625" customWidth="1"/>
    <col min="8" max="8" width="8.7109375" bestFit="1" customWidth="1"/>
    <col min="9" max="9" width="8.28515625" bestFit="1" customWidth="1"/>
    <col min="10" max="10" width="15.140625" style="2" customWidth="1"/>
    <col min="11" max="11" width="6.140625" style="72" customWidth="1"/>
    <col min="12" max="12" width="14.42578125" customWidth="1"/>
    <col min="13" max="13" width="7.42578125" bestFit="1" customWidth="1"/>
    <col min="14" max="14" width="13.7109375" customWidth="1"/>
    <col min="15" max="15" width="12.85546875" customWidth="1"/>
    <col min="16" max="16" width="15.28515625" customWidth="1"/>
    <col min="17" max="17" width="9.42578125" customWidth="1"/>
    <col min="18" max="18" width="13" customWidth="1"/>
  </cols>
  <sheetData>
    <row r="1" spans="2:18" x14ac:dyDescent="0.2">
      <c r="B1" s="93" t="s">
        <v>0</v>
      </c>
    </row>
    <row r="2" spans="2:18" x14ac:dyDescent="0.2">
      <c r="B2" s="93" t="s">
        <v>15</v>
      </c>
      <c r="J2" s="3"/>
    </row>
    <row r="3" spans="2:18" x14ac:dyDescent="0.2">
      <c r="B3" s="93" t="s">
        <v>124</v>
      </c>
      <c r="J3" s="4"/>
      <c r="L3" s="1"/>
      <c r="M3" s="1"/>
      <c r="N3" s="1"/>
      <c r="O3" s="1"/>
      <c r="P3" s="1"/>
    </row>
    <row r="4" spans="2:18" x14ac:dyDescent="0.2">
      <c r="B4" s="93" t="s">
        <v>90</v>
      </c>
      <c r="J4" s="4"/>
      <c r="L4" s="1"/>
      <c r="M4" s="1"/>
      <c r="N4" s="1"/>
      <c r="O4" s="1"/>
      <c r="P4" s="1"/>
    </row>
    <row r="5" spans="2:18" x14ac:dyDescent="0.2">
      <c r="J5" s="4"/>
      <c r="L5" s="1"/>
      <c r="M5" s="1"/>
      <c r="N5" s="1"/>
      <c r="O5" s="1"/>
      <c r="P5" s="1"/>
    </row>
    <row r="6" spans="2:18" x14ac:dyDescent="0.2">
      <c r="B6" s="93" t="s">
        <v>184</v>
      </c>
      <c r="J6" s="4"/>
      <c r="L6" s="1"/>
      <c r="M6" s="1"/>
      <c r="N6" s="1"/>
      <c r="O6" s="1"/>
      <c r="P6" s="1"/>
    </row>
    <row r="7" spans="2:18" x14ac:dyDescent="0.2">
      <c r="B7" s="93" t="s">
        <v>185</v>
      </c>
      <c r="J7" s="4"/>
      <c r="L7" s="1"/>
      <c r="M7" s="1"/>
      <c r="N7" s="1"/>
      <c r="O7" s="1"/>
      <c r="P7" s="1"/>
    </row>
    <row r="8" spans="2:18" s="13" customFormat="1" ht="36.75" customHeight="1" x14ac:dyDescent="0.2">
      <c r="B8" s="192" t="s">
        <v>19</v>
      </c>
      <c r="C8" s="192"/>
      <c r="D8" s="196" t="s">
        <v>16</v>
      </c>
      <c r="E8" s="196" t="s">
        <v>16</v>
      </c>
      <c r="F8" s="192" t="s">
        <v>7</v>
      </c>
      <c r="G8" s="192"/>
      <c r="H8" s="192"/>
      <c r="I8" s="192"/>
      <c r="J8" s="192"/>
      <c r="K8" s="192"/>
      <c r="L8" s="193" t="s">
        <v>10</v>
      </c>
      <c r="M8" s="194"/>
      <c r="N8" s="194"/>
      <c r="O8" s="195"/>
      <c r="P8" s="144"/>
      <c r="Q8" s="191" t="s">
        <v>3</v>
      </c>
      <c r="R8" s="191" t="s">
        <v>9</v>
      </c>
    </row>
    <row r="9" spans="2:18" s="13" customFormat="1" ht="25.5" x14ac:dyDescent="0.2">
      <c r="B9" s="75" t="s">
        <v>17</v>
      </c>
      <c r="C9" s="75" t="s">
        <v>18</v>
      </c>
      <c r="D9" s="196"/>
      <c r="E9" s="196"/>
      <c r="F9" s="74" t="s">
        <v>8</v>
      </c>
      <c r="G9" s="74" t="s">
        <v>2</v>
      </c>
      <c r="H9" s="74" t="s">
        <v>4</v>
      </c>
      <c r="I9" s="74" t="s">
        <v>5</v>
      </c>
      <c r="J9" s="74" t="s">
        <v>1</v>
      </c>
      <c r="K9" s="74" t="s">
        <v>6</v>
      </c>
      <c r="L9" s="145" t="s">
        <v>12</v>
      </c>
      <c r="M9" s="145" t="s">
        <v>11</v>
      </c>
      <c r="N9" s="145" t="s">
        <v>13</v>
      </c>
      <c r="O9" s="145" t="s">
        <v>14</v>
      </c>
      <c r="P9" s="148" t="s">
        <v>198</v>
      </c>
      <c r="Q9" s="191"/>
      <c r="R9" s="191"/>
    </row>
    <row r="10" spans="2:18" s="73" customFormat="1" ht="38.25" customHeight="1" x14ac:dyDescent="0.2">
      <c r="B10" s="197">
        <v>15</v>
      </c>
      <c r="C10" s="202" t="s">
        <v>35</v>
      </c>
      <c r="D10" s="199" t="s">
        <v>195</v>
      </c>
      <c r="E10" s="188" t="s">
        <v>104</v>
      </c>
      <c r="F10" s="76" t="s">
        <v>105</v>
      </c>
      <c r="G10" s="188" t="s">
        <v>51</v>
      </c>
      <c r="H10" s="139">
        <v>42019</v>
      </c>
      <c r="I10" s="139">
        <v>42069</v>
      </c>
      <c r="J10" s="140" t="s">
        <v>52</v>
      </c>
      <c r="K10" s="140">
        <v>1</v>
      </c>
      <c r="L10" s="77"/>
      <c r="M10" s="77"/>
      <c r="N10" s="77"/>
      <c r="O10" s="77"/>
      <c r="P10" s="77"/>
      <c r="Q10" s="71"/>
      <c r="R10" s="107">
        <f>+Q10/K10</f>
        <v>0</v>
      </c>
    </row>
    <row r="11" spans="2:18" s="73" customFormat="1" ht="51.75" customHeight="1" x14ac:dyDescent="0.2">
      <c r="B11" s="198"/>
      <c r="C11" s="203"/>
      <c r="D11" s="200"/>
      <c r="E11" s="189"/>
      <c r="F11" s="76" t="s">
        <v>109</v>
      </c>
      <c r="G11" s="189"/>
      <c r="H11" s="139">
        <v>42019</v>
      </c>
      <c r="I11" s="139">
        <v>42069</v>
      </c>
      <c r="J11" s="140" t="s">
        <v>53</v>
      </c>
      <c r="K11" s="140">
        <v>1</v>
      </c>
      <c r="L11" s="77"/>
      <c r="M11" s="77"/>
      <c r="N11" s="77"/>
      <c r="O11" s="77"/>
      <c r="P11" s="77"/>
      <c r="Q11" s="71"/>
      <c r="R11" s="107">
        <f t="shared" ref="R11:R23" si="0">+Q11/K11</f>
        <v>0</v>
      </c>
    </row>
    <row r="12" spans="2:18" s="73" customFormat="1" ht="39.75" customHeight="1" x14ac:dyDescent="0.2">
      <c r="B12" s="198"/>
      <c r="C12" s="203"/>
      <c r="D12" s="200"/>
      <c r="E12" s="189"/>
      <c r="F12" s="76" t="s">
        <v>113</v>
      </c>
      <c r="G12" s="189"/>
      <c r="H12" s="139">
        <v>42019</v>
      </c>
      <c r="I12" s="139">
        <v>42069</v>
      </c>
      <c r="J12" s="140" t="s">
        <v>54</v>
      </c>
      <c r="K12" s="140">
        <v>6</v>
      </c>
      <c r="L12" s="77"/>
      <c r="M12" s="77"/>
      <c r="N12" s="77"/>
      <c r="O12" s="77"/>
      <c r="P12" s="77"/>
      <c r="Q12" s="71"/>
      <c r="R12" s="107">
        <f t="shared" si="0"/>
        <v>0</v>
      </c>
    </row>
    <row r="13" spans="2:18" s="73" customFormat="1" ht="27" customHeight="1" x14ac:dyDescent="0.2">
      <c r="B13" s="198"/>
      <c r="C13" s="203"/>
      <c r="D13" s="200"/>
      <c r="E13" s="190"/>
      <c r="F13" s="76" t="s">
        <v>36</v>
      </c>
      <c r="G13" s="189"/>
      <c r="H13" s="139">
        <v>42069</v>
      </c>
      <c r="I13" s="139">
        <v>42083</v>
      </c>
      <c r="J13" s="140" t="s">
        <v>81</v>
      </c>
      <c r="K13" s="140">
        <v>1</v>
      </c>
      <c r="L13" s="77"/>
      <c r="M13" s="77"/>
      <c r="N13" s="77"/>
      <c r="O13" s="77"/>
      <c r="P13" s="77"/>
      <c r="Q13" s="71"/>
      <c r="R13" s="107">
        <f t="shared" si="0"/>
        <v>0</v>
      </c>
    </row>
    <row r="14" spans="2:18" s="73" customFormat="1" ht="39" customHeight="1" x14ac:dyDescent="0.2">
      <c r="B14" s="198"/>
      <c r="C14" s="203"/>
      <c r="D14" s="200"/>
      <c r="E14" s="188" t="s">
        <v>106</v>
      </c>
      <c r="F14" s="76" t="s">
        <v>107</v>
      </c>
      <c r="G14" s="188" t="s">
        <v>141</v>
      </c>
      <c r="H14" s="139">
        <v>42037</v>
      </c>
      <c r="I14" s="139">
        <v>42069</v>
      </c>
      <c r="J14" s="140" t="s">
        <v>55</v>
      </c>
      <c r="K14" s="140">
        <v>1</v>
      </c>
      <c r="L14" s="77"/>
      <c r="M14" s="77"/>
      <c r="N14" s="77"/>
      <c r="O14" s="77"/>
      <c r="P14" s="77"/>
      <c r="Q14" s="71"/>
      <c r="R14" s="107">
        <f t="shared" si="0"/>
        <v>0</v>
      </c>
    </row>
    <row r="15" spans="2:18" s="73" customFormat="1" ht="39.75" customHeight="1" x14ac:dyDescent="0.2">
      <c r="B15" s="198"/>
      <c r="C15" s="203"/>
      <c r="D15" s="200"/>
      <c r="E15" s="190"/>
      <c r="F15" s="76" t="s">
        <v>108</v>
      </c>
      <c r="G15" s="190"/>
      <c r="H15" s="139">
        <v>42065</v>
      </c>
      <c r="I15" s="139">
        <v>42076</v>
      </c>
      <c r="J15" s="140" t="s">
        <v>56</v>
      </c>
      <c r="K15" s="140">
        <v>1</v>
      </c>
      <c r="L15" s="77"/>
      <c r="M15" s="77"/>
      <c r="N15" s="78"/>
      <c r="O15" s="77" t="s">
        <v>179</v>
      </c>
      <c r="P15" s="78">
        <v>2000000</v>
      </c>
      <c r="Q15" s="71"/>
      <c r="R15" s="107">
        <f t="shared" si="0"/>
        <v>0</v>
      </c>
    </row>
    <row r="16" spans="2:18" s="73" customFormat="1" ht="26.25" customHeight="1" x14ac:dyDescent="0.2">
      <c r="B16" s="198"/>
      <c r="C16" s="203"/>
      <c r="D16" s="200"/>
      <c r="E16" s="188" t="s">
        <v>126</v>
      </c>
      <c r="F16" s="76" t="s">
        <v>196</v>
      </c>
      <c r="G16" s="188" t="s">
        <v>51</v>
      </c>
      <c r="H16" s="139">
        <v>41735</v>
      </c>
      <c r="I16" s="139">
        <v>41974</v>
      </c>
      <c r="J16" s="140" t="s">
        <v>57</v>
      </c>
      <c r="K16" s="140">
        <v>2</v>
      </c>
      <c r="L16" s="77"/>
      <c r="M16" s="77"/>
      <c r="N16" s="77"/>
      <c r="O16" s="77"/>
      <c r="P16" s="77"/>
      <c r="Q16" s="71"/>
      <c r="R16" s="107">
        <f t="shared" si="0"/>
        <v>0</v>
      </c>
    </row>
    <row r="17" spans="2:18" s="73" customFormat="1" ht="25.5" customHeight="1" x14ac:dyDescent="0.2">
      <c r="B17" s="198"/>
      <c r="C17" s="203"/>
      <c r="D17" s="200"/>
      <c r="E17" s="189"/>
      <c r="F17" s="76" t="s">
        <v>39</v>
      </c>
      <c r="G17" s="189"/>
      <c r="H17" s="139">
        <v>42079</v>
      </c>
      <c r="I17" s="139">
        <v>42338</v>
      </c>
      <c r="J17" s="140" t="s">
        <v>58</v>
      </c>
      <c r="K17" s="140">
        <v>2</v>
      </c>
      <c r="L17" s="77"/>
      <c r="M17" s="77"/>
      <c r="N17" s="77"/>
      <c r="O17" s="77"/>
      <c r="P17" s="77"/>
      <c r="Q17" s="71"/>
      <c r="R17" s="107">
        <f t="shared" si="0"/>
        <v>0</v>
      </c>
    </row>
    <row r="18" spans="2:18" s="73" customFormat="1" ht="17.25" customHeight="1" x14ac:dyDescent="0.2">
      <c r="B18" s="198"/>
      <c r="C18" s="203"/>
      <c r="D18" s="200"/>
      <c r="E18" s="190"/>
      <c r="F18" s="76" t="s">
        <v>40</v>
      </c>
      <c r="G18" s="190"/>
      <c r="H18" s="139">
        <v>42065</v>
      </c>
      <c r="I18" s="139">
        <v>42338</v>
      </c>
      <c r="J18" s="140" t="s">
        <v>82</v>
      </c>
      <c r="K18" s="140">
        <v>5</v>
      </c>
      <c r="L18" s="77"/>
      <c r="M18" s="77"/>
      <c r="N18" s="77"/>
      <c r="O18" s="77"/>
      <c r="P18" s="77"/>
      <c r="Q18" s="71"/>
      <c r="R18" s="107">
        <f t="shared" si="0"/>
        <v>0</v>
      </c>
    </row>
    <row r="19" spans="2:18" s="73" customFormat="1" ht="27.75" customHeight="1" x14ac:dyDescent="0.2">
      <c r="B19" s="198"/>
      <c r="C19" s="203"/>
      <c r="D19" s="200"/>
      <c r="E19" s="188" t="s">
        <v>134</v>
      </c>
      <c r="F19" s="76" t="s">
        <v>132</v>
      </c>
      <c r="G19" s="188" t="s">
        <v>51</v>
      </c>
      <c r="H19" s="139">
        <v>42018</v>
      </c>
      <c r="I19" s="139">
        <v>42342</v>
      </c>
      <c r="J19" s="140" t="s">
        <v>133</v>
      </c>
      <c r="K19" s="140">
        <v>12</v>
      </c>
      <c r="L19" s="77"/>
      <c r="M19" s="77"/>
      <c r="N19" s="77"/>
      <c r="O19" s="77"/>
      <c r="P19" s="77"/>
      <c r="Q19" s="71"/>
      <c r="R19" s="107">
        <f t="shared" si="0"/>
        <v>0</v>
      </c>
    </row>
    <row r="20" spans="2:18" s="73" customFormat="1" ht="26.25" customHeight="1" x14ac:dyDescent="0.2">
      <c r="B20" s="198"/>
      <c r="C20" s="203"/>
      <c r="D20" s="200"/>
      <c r="E20" s="189"/>
      <c r="F20" s="76" t="s">
        <v>37</v>
      </c>
      <c r="G20" s="189"/>
      <c r="H20" s="139">
        <v>42018</v>
      </c>
      <c r="I20" s="139">
        <v>42342</v>
      </c>
      <c r="J20" s="140" t="s">
        <v>60</v>
      </c>
      <c r="K20" s="140">
        <v>2</v>
      </c>
      <c r="L20" s="77"/>
      <c r="M20" s="77"/>
      <c r="N20" s="77"/>
      <c r="O20" s="77"/>
      <c r="P20" s="77"/>
      <c r="Q20" s="71"/>
      <c r="R20" s="107">
        <f t="shared" si="0"/>
        <v>0</v>
      </c>
    </row>
    <row r="21" spans="2:18" s="73" customFormat="1" ht="27" customHeight="1" x14ac:dyDescent="0.2">
      <c r="B21" s="198"/>
      <c r="C21" s="203"/>
      <c r="D21" s="200"/>
      <c r="E21" s="189"/>
      <c r="F21" s="76" t="s">
        <v>59</v>
      </c>
      <c r="G21" s="189"/>
      <c r="H21" s="139">
        <v>42018</v>
      </c>
      <c r="I21" s="139">
        <v>42342</v>
      </c>
      <c r="J21" s="140" t="s">
        <v>61</v>
      </c>
      <c r="K21" s="140">
        <v>2</v>
      </c>
      <c r="L21" s="77"/>
      <c r="M21" s="77"/>
      <c r="N21" s="77"/>
      <c r="O21" s="77"/>
      <c r="P21" s="77"/>
      <c r="Q21" s="71"/>
      <c r="R21" s="107">
        <f t="shared" si="0"/>
        <v>0</v>
      </c>
    </row>
    <row r="22" spans="2:18" s="73" customFormat="1" ht="28.5" customHeight="1" x14ac:dyDescent="0.2">
      <c r="B22" s="198"/>
      <c r="C22" s="203"/>
      <c r="D22" s="200"/>
      <c r="E22" s="189"/>
      <c r="F22" s="76" t="s">
        <v>49</v>
      </c>
      <c r="G22" s="189"/>
      <c r="H22" s="139">
        <v>42153</v>
      </c>
      <c r="I22" s="139">
        <v>42342</v>
      </c>
      <c r="J22" s="140" t="s">
        <v>83</v>
      </c>
      <c r="K22" s="140">
        <v>2</v>
      </c>
      <c r="L22" s="77"/>
      <c r="M22" s="77"/>
      <c r="N22" s="77" t="s">
        <v>173</v>
      </c>
      <c r="O22" s="77"/>
      <c r="P22" s="78">
        <v>5000000</v>
      </c>
      <c r="Q22" s="71"/>
      <c r="R22" s="107">
        <f t="shared" si="0"/>
        <v>0</v>
      </c>
    </row>
    <row r="23" spans="2:18" s="73" customFormat="1" ht="27.75" customHeight="1" x14ac:dyDescent="0.2">
      <c r="B23" s="198"/>
      <c r="C23" s="203"/>
      <c r="D23" s="200"/>
      <c r="E23" s="190"/>
      <c r="F23" s="76" t="s">
        <v>50</v>
      </c>
      <c r="G23" s="190"/>
      <c r="H23" s="139">
        <v>42153</v>
      </c>
      <c r="I23" s="139">
        <v>42342</v>
      </c>
      <c r="J23" s="140" t="s">
        <v>83</v>
      </c>
      <c r="K23" s="140">
        <v>2</v>
      </c>
      <c r="L23" s="77"/>
      <c r="M23" s="77"/>
      <c r="N23" s="77" t="s">
        <v>174</v>
      </c>
      <c r="O23" s="77"/>
      <c r="P23" s="78">
        <v>15000000</v>
      </c>
      <c r="Q23" s="71"/>
      <c r="R23" s="107">
        <f t="shared" si="0"/>
        <v>0</v>
      </c>
    </row>
    <row r="24" spans="2:18" s="73" customFormat="1" ht="41.25" customHeight="1" x14ac:dyDescent="0.2">
      <c r="B24" s="198"/>
      <c r="C24" s="203"/>
      <c r="D24" s="200"/>
      <c r="E24" s="188" t="s">
        <v>93</v>
      </c>
      <c r="F24" s="76" t="s">
        <v>127</v>
      </c>
      <c r="G24" s="140" t="s">
        <v>51</v>
      </c>
      <c r="H24" s="139">
        <v>42023</v>
      </c>
      <c r="I24" s="139">
        <v>42153</v>
      </c>
      <c r="J24" s="140" t="s">
        <v>68</v>
      </c>
      <c r="K24" s="140">
        <v>1</v>
      </c>
      <c r="L24" s="77"/>
      <c r="M24" s="77"/>
      <c r="N24" s="77"/>
      <c r="O24" s="77"/>
      <c r="P24" s="77"/>
      <c r="Q24" s="71"/>
      <c r="R24" s="107">
        <f t="shared" ref="R24:R32" si="1">+Q24/K24</f>
        <v>0</v>
      </c>
    </row>
    <row r="25" spans="2:18" s="73" customFormat="1" ht="39.75" customHeight="1" x14ac:dyDescent="0.2">
      <c r="B25" s="198"/>
      <c r="C25" s="203"/>
      <c r="D25" s="200"/>
      <c r="E25" s="189"/>
      <c r="F25" s="76" t="s">
        <v>111</v>
      </c>
      <c r="G25" s="140" t="s">
        <v>51</v>
      </c>
      <c r="H25" s="139">
        <v>42248</v>
      </c>
      <c r="I25" s="139">
        <v>42317</v>
      </c>
      <c r="J25" s="140" t="s">
        <v>112</v>
      </c>
      <c r="K25" s="140">
        <v>1</v>
      </c>
      <c r="L25" s="77"/>
      <c r="M25" s="77"/>
      <c r="N25" s="77"/>
      <c r="O25" s="77"/>
      <c r="P25" s="77"/>
      <c r="Q25" s="71"/>
      <c r="R25" s="107">
        <f t="shared" si="1"/>
        <v>0</v>
      </c>
    </row>
    <row r="26" spans="2:18" s="73" customFormat="1" ht="26.25" customHeight="1" x14ac:dyDescent="0.2">
      <c r="B26" s="198"/>
      <c r="C26" s="203"/>
      <c r="D26" s="200"/>
      <c r="E26" s="189"/>
      <c r="F26" s="76" t="s">
        <v>110</v>
      </c>
      <c r="G26" s="140" t="s">
        <v>51</v>
      </c>
      <c r="H26" s="139">
        <v>42219</v>
      </c>
      <c r="I26" s="139">
        <v>41974</v>
      </c>
      <c r="J26" s="140" t="s">
        <v>130</v>
      </c>
      <c r="K26" s="140">
        <v>1</v>
      </c>
      <c r="L26" s="77"/>
      <c r="M26" s="77"/>
      <c r="N26" s="77"/>
      <c r="O26" s="77"/>
      <c r="P26" s="77"/>
      <c r="Q26" s="71"/>
      <c r="R26" s="107">
        <f t="shared" ref="R26" si="2">+Q26/K26</f>
        <v>0</v>
      </c>
    </row>
    <row r="27" spans="2:18" s="73" customFormat="1" ht="28.5" customHeight="1" x14ac:dyDescent="0.2">
      <c r="B27" s="198"/>
      <c r="C27" s="203"/>
      <c r="D27" s="200"/>
      <c r="E27" s="189"/>
      <c r="F27" s="76" t="s">
        <v>128</v>
      </c>
      <c r="G27" s="140" t="s">
        <v>51</v>
      </c>
      <c r="H27" s="139">
        <v>42058</v>
      </c>
      <c r="I27" s="139">
        <v>42338</v>
      </c>
      <c r="J27" s="140" t="s">
        <v>129</v>
      </c>
      <c r="K27" s="140">
        <v>4</v>
      </c>
      <c r="L27" s="77"/>
      <c r="M27" s="77"/>
      <c r="N27" s="77"/>
      <c r="O27" s="77"/>
      <c r="P27" s="77"/>
      <c r="Q27" s="71"/>
      <c r="R27" s="107"/>
    </row>
    <row r="28" spans="2:18" s="73" customFormat="1" ht="29.25" customHeight="1" x14ac:dyDescent="0.2">
      <c r="B28" s="198"/>
      <c r="C28" s="203"/>
      <c r="D28" s="201"/>
      <c r="E28" s="190"/>
      <c r="F28" s="76" t="s">
        <v>187</v>
      </c>
      <c r="G28" s="140" t="s">
        <v>51</v>
      </c>
      <c r="H28" s="139">
        <v>42065</v>
      </c>
      <c r="I28" s="139">
        <v>42338</v>
      </c>
      <c r="J28" s="140" t="s">
        <v>131</v>
      </c>
      <c r="K28" s="140">
        <v>4</v>
      </c>
      <c r="L28" s="77"/>
      <c r="M28" s="77"/>
      <c r="N28" s="77"/>
      <c r="O28" s="77"/>
      <c r="P28" s="77"/>
      <c r="Q28" s="71"/>
      <c r="R28" s="107">
        <f t="shared" si="1"/>
        <v>0</v>
      </c>
    </row>
    <row r="29" spans="2:18" s="73" customFormat="1" ht="51.75" customHeight="1" x14ac:dyDescent="0.2">
      <c r="B29" s="206">
        <v>16</v>
      </c>
      <c r="C29" s="207" t="s">
        <v>188</v>
      </c>
      <c r="D29" s="179" t="s">
        <v>189</v>
      </c>
      <c r="E29" s="99" t="s">
        <v>135</v>
      </c>
      <c r="F29" s="79" t="s">
        <v>136</v>
      </c>
      <c r="G29" s="79" t="s">
        <v>138</v>
      </c>
      <c r="H29" s="81">
        <v>42019</v>
      </c>
      <c r="I29" s="81">
        <v>41711</v>
      </c>
      <c r="J29" s="79" t="s">
        <v>53</v>
      </c>
      <c r="K29" s="79">
        <v>1</v>
      </c>
      <c r="L29" s="80"/>
      <c r="M29" s="80"/>
      <c r="N29" s="80"/>
      <c r="O29" s="80"/>
      <c r="P29" s="80"/>
      <c r="Q29" s="71"/>
      <c r="R29" s="107">
        <f t="shared" si="1"/>
        <v>0</v>
      </c>
    </row>
    <row r="30" spans="2:18" s="73" customFormat="1" ht="53.25" customHeight="1" x14ac:dyDescent="0.2">
      <c r="B30" s="206"/>
      <c r="C30" s="207"/>
      <c r="D30" s="180"/>
      <c r="E30" s="79" t="s">
        <v>62</v>
      </c>
      <c r="F30" s="79" t="s">
        <v>137</v>
      </c>
      <c r="G30" s="100" t="s">
        <v>138</v>
      </c>
      <c r="H30" s="81">
        <v>42079</v>
      </c>
      <c r="I30" s="81">
        <v>42342</v>
      </c>
      <c r="J30" s="79" t="s">
        <v>133</v>
      </c>
      <c r="K30" s="104">
        <v>4</v>
      </c>
      <c r="L30" s="80"/>
      <c r="M30" s="80"/>
      <c r="N30" s="149">
        <v>2000000</v>
      </c>
      <c r="O30" s="150"/>
      <c r="P30" s="149">
        <f>+N30</f>
        <v>2000000</v>
      </c>
      <c r="Q30" s="71"/>
      <c r="R30" s="107">
        <f t="shared" si="1"/>
        <v>0</v>
      </c>
    </row>
    <row r="31" spans="2:18" s="73" customFormat="1" ht="52.5" customHeight="1" x14ac:dyDescent="0.2">
      <c r="B31" s="206"/>
      <c r="C31" s="207"/>
      <c r="D31" s="180"/>
      <c r="E31" s="99" t="s">
        <v>114</v>
      </c>
      <c r="F31" s="79" t="s">
        <v>84</v>
      </c>
      <c r="G31" s="100" t="s">
        <v>138</v>
      </c>
      <c r="H31" s="81">
        <v>42079</v>
      </c>
      <c r="I31" s="81">
        <v>42342</v>
      </c>
      <c r="J31" s="79" t="s">
        <v>151</v>
      </c>
      <c r="K31" s="79">
        <v>2</v>
      </c>
      <c r="L31" s="80"/>
      <c r="M31" s="80"/>
      <c r="N31" s="150"/>
      <c r="O31" s="150"/>
      <c r="P31" s="150"/>
      <c r="Q31" s="71"/>
      <c r="R31" s="107"/>
    </row>
    <row r="32" spans="2:18" s="73" customFormat="1" ht="43.5" customHeight="1" x14ac:dyDescent="0.2">
      <c r="B32" s="206"/>
      <c r="C32" s="207"/>
      <c r="D32" s="181"/>
      <c r="E32" s="79" t="s">
        <v>97</v>
      </c>
      <c r="F32" s="82" t="s">
        <v>139</v>
      </c>
      <c r="G32" s="100" t="s">
        <v>138</v>
      </c>
      <c r="H32" s="81">
        <v>42079</v>
      </c>
      <c r="I32" s="81">
        <v>42342</v>
      </c>
      <c r="J32" s="79" t="s">
        <v>140</v>
      </c>
      <c r="K32" s="104">
        <v>2</v>
      </c>
      <c r="L32" s="80"/>
      <c r="M32" s="80"/>
      <c r="N32" s="150"/>
      <c r="O32" s="150"/>
      <c r="P32" s="150"/>
      <c r="Q32" s="71"/>
      <c r="R32" s="107">
        <f t="shared" si="1"/>
        <v>0</v>
      </c>
    </row>
    <row r="33" spans="2:18" s="73" customFormat="1" ht="39.75" customHeight="1" x14ac:dyDescent="0.2">
      <c r="B33" s="210">
        <v>17</v>
      </c>
      <c r="C33" s="208" t="s">
        <v>190</v>
      </c>
      <c r="D33" s="182" t="s">
        <v>191</v>
      </c>
      <c r="E33" s="83" t="s">
        <v>120</v>
      </c>
      <c r="F33" s="83" t="s">
        <v>143</v>
      </c>
      <c r="G33" s="84" t="s">
        <v>144</v>
      </c>
      <c r="H33" s="102">
        <v>42044</v>
      </c>
      <c r="I33" s="102">
        <v>42069</v>
      </c>
      <c r="J33" s="103" t="s">
        <v>142</v>
      </c>
      <c r="K33" s="105">
        <v>1</v>
      </c>
      <c r="L33" s="85"/>
      <c r="M33" s="85"/>
      <c r="N33" s="151"/>
      <c r="O33" s="151"/>
      <c r="P33" s="151"/>
      <c r="Q33" s="71"/>
      <c r="R33" s="107">
        <f t="shared" ref="R33:R67" si="3">+Q33/K33</f>
        <v>0</v>
      </c>
    </row>
    <row r="34" spans="2:18" s="73" customFormat="1" ht="41.25" customHeight="1" x14ac:dyDescent="0.2">
      <c r="B34" s="211"/>
      <c r="C34" s="209"/>
      <c r="D34" s="183"/>
      <c r="E34" s="174" t="s">
        <v>94</v>
      </c>
      <c r="F34" s="83" t="s">
        <v>85</v>
      </c>
      <c r="G34" s="84" t="s">
        <v>145</v>
      </c>
      <c r="H34" s="102">
        <v>42019</v>
      </c>
      <c r="I34" s="102">
        <v>42342</v>
      </c>
      <c r="J34" s="83" t="s">
        <v>82</v>
      </c>
      <c r="K34" s="105">
        <v>4</v>
      </c>
      <c r="L34" s="85"/>
      <c r="M34" s="85"/>
      <c r="N34" s="152">
        <v>500000</v>
      </c>
      <c r="O34" s="151"/>
      <c r="P34" s="152">
        <f>+N34</f>
        <v>500000</v>
      </c>
      <c r="Q34" s="71"/>
      <c r="R34" s="107"/>
    </row>
    <row r="35" spans="2:18" s="73" customFormat="1" ht="28.5" customHeight="1" x14ac:dyDescent="0.2">
      <c r="B35" s="211"/>
      <c r="C35" s="209"/>
      <c r="D35" s="184"/>
      <c r="E35" s="175"/>
      <c r="F35" s="83" t="s">
        <v>42</v>
      </c>
      <c r="G35" s="84" t="s">
        <v>146</v>
      </c>
      <c r="H35" s="102">
        <v>42069</v>
      </c>
      <c r="I35" s="102">
        <v>42342</v>
      </c>
      <c r="J35" s="83" t="s">
        <v>133</v>
      </c>
      <c r="K35" s="105">
        <v>2</v>
      </c>
      <c r="L35" s="85"/>
      <c r="M35" s="85"/>
      <c r="N35" s="152">
        <v>500000</v>
      </c>
      <c r="O35" s="85"/>
      <c r="P35" s="152">
        <f>+N35</f>
        <v>500000</v>
      </c>
      <c r="Q35" s="71"/>
      <c r="R35" s="107">
        <f t="shared" si="3"/>
        <v>0</v>
      </c>
    </row>
    <row r="36" spans="2:18" s="73" customFormat="1" ht="46.5" customHeight="1" x14ac:dyDescent="0.2">
      <c r="B36" s="204">
        <v>18</v>
      </c>
      <c r="C36" s="212" t="s">
        <v>180</v>
      </c>
      <c r="D36" s="185" t="s">
        <v>192</v>
      </c>
      <c r="E36" s="171" t="s">
        <v>115</v>
      </c>
      <c r="F36" s="108" t="s">
        <v>118</v>
      </c>
      <c r="G36" s="109" t="s">
        <v>51</v>
      </c>
      <c r="H36" s="110">
        <v>42019</v>
      </c>
      <c r="I36" s="110">
        <v>42062</v>
      </c>
      <c r="J36" s="108" t="s">
        <v>72</v>
      </c>
      <c r="K36" s="111">
        <v>1</v>
      </c>
      <c r="L36" s="112"/>
      <c r="M36" s="112"/>
      <c r="N36" s="112"/>
      <c r="O36" s="112"/>
      <c r="P36" s="112"/>
      <c r="Q36" s="71"/>
      <c r="R36" s="107">
        <f t="shared" si="3"/>
        <v>0</v>
      </c>
    </row>
    <row r="37" spans="2:18" s="73" customFormat="1" ht="38.25" x14ac:dyDescent="0.2">
      <c r="B37" s="205"/>
      <c r="C37" s="212"/>
      <c r="D37" s="186"/>
      <c r="E37" s="172"/>
      <c r="F37" s="108" t="s">
        <v>116</v>
      </c>
      <c r="G37" s="109" t="s">
        <v>51</v>
      </c>
      <c r="H37" s="110">
        <v>42019</v>
      </c>
      <c r="I37" s="110">
        <v>42062</v>
      </c>
      <c r="J37" s="108" t="s">
        <v>148</v>
      </c>
      <c r="K37" s="111">
        <v>3</v>
      </c>
      <c r="L37" s="112"/>
      <c r="M37" s="112"/>
      <c r="N37" s="112"/>
      <c r="O37" s="112"/>
      <c r="P37" s="112"/>
      <c r="Q37" s="71"/>
      <c r="R37" s="107">
        <f t="shared" si="3"/>
        <v>0</v>
      </c>
    </row>
    <row r="38" spans="2:18" s="73" customFormat="1" ht="38.25" x14ac:dyDescent="0.2">
      <c r="B38" s="205"/>
      <c r="C38" s="212"/>
      <c r="D38" s="186"/>
      <c r="E38" s="172"/>
      <c r="F38" s="108" t="s">
        <v>149</v>
      </c>
      <c r="G38" s="109" t="s">
        <v>51</v>
      </c>
      <c r="H38" s="110">
        <v>42019</v>
      </c>
      <c r="I38" s="110">
        <v>42062</v>
      </c>
      <c r="J38" s="108" t="s">
        <v>150</v>
      </c>
      <c r="K38" s="111">
        <v>9</v>
      </c>
      <c r="L38" s="112"/>
      <c r="M38" s="112"/>
      <c r="N38" s="112"/>
      <c r="O38" s="112"/>
      <c r="P38" s="112"/>
      <c r="Q38" s="71"/>
      <c r="R38" s="107"/>
    </row>
    <row r="39" spans="2:18" s="73" customFormat="1" ht="27.75" customHeight="1" x14ac:dyDescent="0.2">
      <c r="B39" s="205"/>
      <c r="C39" s="212"/>
      <c r="D39" s="186"/>
      <c r="E39" s="173"/>
      <c r="F39" s="108" t="s">
        <v>181</v>
      </c>
      <c r="G39" s="109" t="s">
        <v>51</v>
      </c>
      <c r="H39" s="110">
        <v>42065</v>
      </c>
      <c r="I39" s="110">
        <v>42083</v>
      </c>
      <c r="J39" s="108" t="s">
        <v>147</v>
      </c>
      <c r="K39" s="111">
        <v>1</v>
      </c>
      <c r="L39" s="112"/>
      <c r="M39" s="112"/>
      <c r="N39" s="112"/>
      <c r="O39" s="112"/>
      <c r="P39" s="112"/>
      <c r="Q39" s="71"/>
      <c r="R39" s="107">
        <f t="shared" si="3"/>
        <v>0</v>
      </c>
    </row>
    <row r="40" spans="2:18" s="73" customFormat="1" ht="38.25" customHeight="1" x14ac:dyDescent="0.2">
      <c r="B40" s="205"/>
      <c r="C40" s="212"/>
      <c r="D40" s="186"/>
      <c r="E40" s="113" t="s">
        <v>86</v>
      </c>
      <c r="F40" s="108" t="s">
        <v>152</v>
      </c>
      <c r="G40" s="109" t="s">
        <v>153</v>
      </c>
      <c r="H40" s="110">
        <v>42065</v>
      </c>
      <c r="I40" s="110">
        <v>42338</v>
      </c>
      <c r="J40" s="108" t="s">
        <v>140</v>
      </c>
      <c r="K40" s="111">
        <v>4</v>
      </c>
      <c r="L40" s="112"/>
      <c r="M40" s="112"/>
      <c r="N40" s="112"/>
      <c r="O40" s="112"/>
      <c r="P40" s="112"/>
      <c r="Q40" s="71"/>
      <c r="R40" s="107">
        <f t="shared" si="3"/>
        <v>0</v>
      </c>
    </row>
    <row r="41" spans="2:18" s="73" customFormat="1" ht="39.75" customHeight="1" x14ac:dyDescent="0.2">
      <c r="B41" s="205"/>
      <c r="C41" s="212"/>
      <c r="D41" s="186"/>
      <c r="E41" s="108" t="s">
        <v>63</v>
      </c>
      <c r="F41" s="114" t="s">
        <v>98</v>
      </c>
      <c r="G41" s="109" t="s">
        <v>51</v>
      </c>
      <c r="H41" s="110">
        <v>42058</v>
      </c>
      <c r="I41" s="110">
        <v>42321</v>
      </c>
      <c r="J41" s="108" t="s">
        <v>70</v>
      </c>
      <c r="K41" s="111">
        <v>2</v>
      </c>
      <c r="L41" s="112"/>
      <c r="M41" s="112"/>
      <c r="N41" s="115">
        <v>500000</v>
      </c>
      <c r="O41" s="112"/>
      <c r="P41" s="115">
        <v>500000</v>
      </c>
      <c r="Q41" s="71"/>
      <c r="R41" s="107">
        <f t="shared" si="3"/>
        <v>0</v>
      </c>
    </row>
    <row r="42" spans="2:18" s="73" customFormat="1" ht="18" customHeight="1" x14ac:dyDescent="0.2">
      <c r="B42" s="205"/>
      <c r="C42" s="212"/>
      <c r="D42" s="186"/>
      <c r="E42" s="176" t="s">
        <v>64</v>
      </c>
      <c r="F42" s="108" t="s">
        <v>44</v>
      </c>
      <c r="G42" s="109" t="s">
        <v>51</v>
      </c>
      <c r="H42" s="110">
        <v>42072</v>
      </c>
      <c r="I42" s="110">
        <v>42342</v>
      </c>
      <c r="J42" s="108" t="s">
        <v>79</v>
      </c>
      <c r="K42" s="111">
        <v>2</v>
      </c>
      <c r="L42" s="112"/>
      <c r="M42" s="112"/>
      <c r="N42" s="146">
        <v>4000000</v>
      </c>
      <c r="O42" s="112"/>
      <c r="P42" s="115">
        <v>4000000</v>
      </c>
      <c r="Q42" s="71"/>
      <c r="R42" s="107">
        <f t="shared" si="3"/>
        <v>0</v>
      </c>
    </row>
    <row r="43" spans="2:18" s="73" customFormat="1" ht="15.75" customHeight="1" x14ac:dyDescent="0.2">
      <c r="B43" s="205"/>
      <c r="C43" s="212"/>
      <c r="D43" s="186"/>
      <c r="E43" s="177"/>
      <c r="F43" s="108" t="s">
        <v>71</v>
      </c>
      <c r="G43" s="109" t="s">
        <v>51</v>
      </c>
      <c r="H43" s="110">
        <v>42072</v>
      </c>
      <c r="I43" s="110">
        <v>42342</v>
      </c>
      <c r="J43" s="108" t="s">
        <v>70</v>
      </c>
      <c r="K43" s="111">
        <v>4</v>
      </c>
      <c r="L43" s="112"/>
      <c r="M43" s="112"/>
      <c r="N43" s="112"/>
      <c r="O43" s="112"/>
      <c r="P43" s="112"/>
      <c r="Q43" s="71"/>
      <c r="R43" s="107">
        <f t="shared" si="3"/>
        <v>0</v>
      </c>
    </row>
    <row r="44" spans="2:18" s="73" customFormat="1" ht="39" customHeight="1" x14ac:dyDescent="0.2">
      <c r="B44" s="205"/>
      <c r="C44" s="212"/>
      <c r="D44" s="186"/>
      <c r="E44" s="178"/>
      <c r="F44" s="108" t="s">
        <v>43</v>
      </c>
      <c r="G44" s="109" t="s">
        <v>51</v>
      </c>
      <c r="H44" s="110">
        <v>42072</v>
      </c>
      <c r="I44" s="110">
        <v>42185</v>
      </c>
      <c r="J44" s="108" t="s">
        <v>69</v>
      </c>
      <c r="K44" s="111">
        <v>4</v>
      </c>
      <c r="L44" s="112"/>
      <c r="M44" s="112"/>
      <c r="N44" s="112"/>
      <c r="O44" s="112"/>
      <c r="P44" s="112"/>
      <c r="Q44" s="71"/>
      <c r="R44" s="107">
        <f t="shared" si="3"/>
        <v>0</v>
      </c>
    </row>
    <row r="45" spans="2:18" s="73" customFormat="1" ht="51" customHeight="1" x14ac:dyDescent="0.2">
      <c r="B45" s="205"/>
      <c r="C45" s="212"/>
      <c r="D45" s="186"/>
      <c r="E45" s="116" t="s">
        <v>99</v>
      </c>
      <c r="F45" s="108" t="s">
        <v>155</v>
      </c>
      <c r="G45" s="109" t="s">
        <v>51</v>
      </c>
      <c r="H45" s="110">
        <v>42100</v>
      </c>
      <c r="I45" s="110">
        <v>42185</v>
      </c>
      <c r="J45" s="108" t="s">
        <v>154</v>
      </c>
      <c r="K45" s="111">
        <v>2</v>
      </c>
      <c r="L45" s="112"/>
      <c r="M45" s="112"/>
      <c r="N45" s="112"/>
      <c r="O45" s="112"/>
      <c r="P45" s="112"/>
      <c r="Q45" s="71"/>
      <c r="R45" s="107">
        <f t="shared" si="3"/>
        <v>0</v>
      </c>
    </row>
    <row r="46" spans="2:18" s="73" customFormat="1" ht="38.25" customHeight="1" x14ac:dyDescent="0.2">
      <c r="B46" s="205"/>
      <c r="C46" s="212"/>
      <c r="D46" s="186"/>
      <c r="E46" s="117" t="s">
        <v>159</v>
      </c>
      <c r="F46" s="108" t="s">
        <v>161</v>
      </c>
      <c r="G46" s="109" t="s">
        <v>160</v>
      </c>
      <c r="H46" s="110">
        <v>42019</v>
      </c>
      <c r="I46" s="110">
        <v>42338</v>
      </c>
      <c r="J46" s="108" t="s">
        <v>162</v>
      </c>
      <c r="K46" s="111">
        <v>3</v>
      </c>
      <c r="L46" s="112"/>
      <c r="M46" s="112"/>
      <c r="N46" s="112"/>
      <c r="O46" s="112"/>
      <c r="P46" s="112"/>
      <c r="Q46" s="71"/>
      <c r="R46" s="107">
        <f t="shared" si="3"/>
        <v>0</v>
      </c>
    </row>
    <row r="47" spans="2:18" s="73" customFormat="1" ht="28.5" customHeight="1" x14ac:dyDescent="0.2">
      <c r="B47" s="205"/>
      <c r="C47" s="212"/>
      <c r="D47" s="187"/>
      <c r="E47" s="113" t="s">
        <v>156</v>
      </c>
      <c r="F47" s="108" t="s">
        <v>157</v>
      </c>
      <c r="G47" s="109" t="s">
        <v>51</v>
      </c>
      <c r="H47" s="110">
        <v>42065</v>
      </c>
      <c r="I47" s="110">
        <v>42338</v>
      </c>
      <c r="J47" s="108" t="s">
        <v>129</v>
      </c>
      <c r="K47" s="111">
        <v>4</v>
      </c>
      <c r="L47" s="112"/>
      <c r="M47" s="112"/>
      <c r="N47" s="115"/>
      <c r="O47" s="112"/>
      <c r="P47" s="112"/>
      <c r="Q47" s="71"/>
      <c r="R47" s="107">
        <f t="shared" si="3"/>
        <v>0</v>
      </c>
    </row>
    <row r="48" spans="2:18" s="73" customFormat="1" ht="26.25" customHeight="1" x14ac:dyDescent="0.2">
      <c r="B48" s="223">
        <v>19</v>
      </c>
      <c r="C48" s="232" t="s">
        <v>46</v>
      </c>
      <c r="D48" s="237" t="s">
        <v>193</v>
      </c>
      <c r="E48" s="227" t="s">
        <v>117</v>
      </c>
      <c r="F48" s="96" t="s">
        <v>121</v>
      </c>
      <c r="G48" s="89" t="s">
        <v>51</v>
      </c>
      <c r="H48" s="95">
        <v>42019</v>
      </c>
      <c r="I48" s="95">
        <v>42069</v>
      </c>
      <c r="J48" s="96" t="s">
        <v>72</v>
      </c>
      <c r="K48" s="101">
        <v>1</v>
      </c>
      <c r="L48" s="90"/>
      <c r="M48" s="90"/>
      <c r="N48" s="90"/>
      <c r="O48" s="90"/>
      <c r="P48" s="90"/>
      <c r="Q48" s="71"/>
      <c r="R48" s="107">
        <f t="shared" si="3"/>
        <v>0</v>
      </c>
    </row>
    <row r="49" spans="2:18" s="73" customFormat="1" ht="26.25" customHeight="1" x14ac:dyDescent="0.2">
      <c r="B49" s="224"/>
      <c r="C49" s="233"/>
      <c r="D49" s="238"/>
      <c r="E49" s="227"/>
      <c r="F49" s="96" t="s">
        <v>87</v>
      </c>
      <c r="G49" s="89" t="s">
        <v>51</v>
      </c>
      <c r="H49" s="95">
        <v>42019</v>
      </c>
      <c r="I49" s="95">
        <v>42069</v>
      </c>
      <c r="J49" s="96" t="s">
        <v>73</v>
      </c>
      <c r="K49" s="101">
        <v>1</v>
      </c>
      <c r="L49" s="90"/>
      <c r="M49" s="90"/>
      <c r="N49" s="90"/>
      <c r="O49" s="90"/>
      <c r="P49" s="90"/>
      <c r="Q49" s="71"/>
      <c r="R49" s="107">
        <f t="shared" si="3"/>
        <v>0</v>
      </c>
    </row>
    <row r="50" spans="2:18" s="73" customFormat="1" ht="40.5" customHeight="1" x14ac:dyDescent="0.2">
      <c r="B50" s="224"/>
      <c r="C50" s="233"/>
      <c r="D50" s="238"/>
      <c r="E50" s="227"/>
      <c r="F50" s="96" t="s">
        <v>45</v>
      </c>
      <c r="G50" s="89" t="s">
        <v>51</v>
      </c>
      <c r="H50" s="95">
        <v>42018</v>
      </c>
      <c r="I50" s="95">
        <v>42069</v>
      </c>
      <c r="J50" s="96" t="s">
        <v>74</v>
      </c>
      <c r="K50" s="101">
        <v>2</v>
      </c>
      <c r="L50" s="90"/>
      <c r="M50" s="90"/>
      <c r="N50" s="90"/>
      <c r="O50" s="90"/>
      <c r="P50" s="90"/>
      <c r="Q50" s="71"/>
      <c r="R50" s="107">
        <f t="shared" si="3"/>
        <v>0</v>
      </c>
    </row>
    <row r="51" spans="2:18" s="73" customFormat="1" ht="30" customHeight="1" x14ac:dyDescent="0.2">
      <c r="B51" s="224"/>
      <c r="C51" s="233"/>
      <c r="D51" s="238"/>
      <c r="E51" s="234" t="s">
        <v>88</v>
      </c>
      <c r="F51" s="96" t="s">
        <v>182</v>
      </c>
      <c r="G51" s="89" t="s">
        <v>51</v>
      </c>
      <c r="H51" s="95">
        <v>42058</v>
      </c>
      <c r="I51" s="95">
        <v>42076</v>
      </c>
      <c r="J51" s="96" t="s">
        <v>158</v>
      </c>
      <c r="K51" s="101">
        <v>1</v>
      </c>
      <c r="L51" s="90"/>
      <c r="M51" s="90"/>
      <c r="N51" s="90"/>
      <c r="O51" s="90" t="s">
        <v>175</v>
      </c>
      <c r="P51" s="90"/>
      <c r="Q51" s="71"/>
      <c r="R51" s="107">
        <f t="shared" si="3"/>
        <v>0</v>
      </c>
    </row>
    <row r="52" spans="2:18" s="73" customFormat="1" ht="53.25" customHeight="1" x14ac:dyDescent="0.2">
      <c r="B52" s="224"/>
      <c r="C52" s="233"/>
      <c r="D52" s="238"/>
      <c r="E52" s="235"/>
      <c r="F52" s="96" t="s">
        <v>163</v>
      </c>
      <c r="G52" s="89" t="s">
        <v>51</v>
      </c>
      <c r="H52" s="95">
        <v>42065</v>
      </c>
      <c r="I52" s="95">
        <v>42342</v>
      </c>
      <c r="J52" s="96" t="s">
        <v>75</v>
      </c>
      <c r="K52" s="101">
        <v>4</v>
      </c>
      <c r="L52" s="90"/>
      <c r="M52" s="90"/>
      <c r="N52" s="90"/>
      <c r="O52" s="90"/>
      <c r="P52" s="90"/>
      <c r="Q52" s="71"/>
      <c r="R52" s="107"/>
    </row>
    <row r="53" spans="2:18" s="73" customFormat="1" ht="19.5" customHeight="1" x14ac:dyDescent="0.2">
      <c r="B53" s="224"/>
      <c r="C53" s="233"/>
      <c r="D53" s="238"/>
      <c r="E53" s="236"/>
      <c r="F53" s="96" t="s">
        <v>183</v>
      </c>
      <c r="G53" s="89" t="s">
        <v>51</v>
      </c>
      <c r="H53" s="95">
        <v>42065</v>
      </c>
      <c r="I53" s="95">
        <v>42286</v>
      </c>
      <c r="J53" s="96" t="s">
        <v>75</v>
      </c>
      <c r="K53" s="101">
        <v>4</v>
      </c>
      <c r="L53" s="90"/>
      <c r="M53" s="90"/>
      <c r="N53" s="90"/>
      <c r="O53" s="90"/>
      <c r="P53" s="90"/>
      <c r="Q53" s="71"/>
      <c r="R53" s="107">
        <f t="shared" si="3"/>
        <v>0</v>
      </c>
    </row>
    <row r="54" spans="2:18" s="73" customFormat="1" ht="53.25" customHeight="1" x14ac:dyDescent="0.2">
      <c r="B54" s="224"/>
      <c r="C54" s="233"/>
      <c r="D54" s="238"/>
      <c r="E54" s="228" t="s">
        <v>103</v>
      </c>
      <c r="F54" s="96" t="s">
        <v>89</v>
      </c>
      <c r="G54" s="89" t="s">
        <v>51</v>
      </c>
      <c r="H54" s="95">
        <v>42079</v>
      </c>
      <c r="I54" s="95">
        <v>42338</v>
      </c>
      <c r="J54" s="96" t="s">
        <v>76</v>
      </c>
      <c r="K54" s="101">
        <v>1</v>
      </c>
      <c r="L54" s="90" t="s">
        <v>77</v>
      </c>
      <c r="M54" s="90"/>
      <c r="N54" s="91">
        <f>7000000+1200000+80000+70000+6000+5000+5000+5000+100000+10000</f>
        <v>8481000</v>
      </c>
      <c r="O54" s="90"/>
      <c r="P54" s="91">
        <f>+N54</f>
        <v>8481000</v>
      </c>
      <c r="Q54" s="71"/>
      <c r="R54" s="107">
        <f t="shared" si="3"/>
        <v>0</v>
      </c>
    </row>
    <row r="55" spans="2:18" s="73" customFormat="1" ht="51" customHeight="1" x14ac:dyDescent="0.2">
      <c r="B55" s="224"/>
      <c r="C55" s="233"/>
      <c r="D55" s="238"/>
      <c r="E55" s="229"/>
      <c r="F55" s="96" t="s">
        <v>167</v>
      </c>
      <c r="G55" s="89" t="s">
        <v>51</v>
      </c>
      <c r="H55" s="95">
        <v>42065</v>
      </c>
      <c r="I55" s="95">
        <v>42342</v>
      </c>
      <c r="J55" s="96" t="s">
        <v>176</v>
      </c>
      <c r="K55" s="101">
        <v>4</v>
      </c>
      <c r="L55" s="90"/>
      <c r="M55" s="90"/>
      <c r="N55" s="90"/>
      <c r="O55" s="90"/>
      <c r="P55" s="90"/>
      <c r="Q55" s="71"/>
      <c r="R55" s="107">
        <f t="shared" si="3"/>
        <v>0</v>
      </c>
    </row>
    <row r="56" spans="2:18" s="73" customFormat="1" ht="41.25" customHeight="1" x14ac:dyDescent="0.2">
      <c r="B56" s="224"/>
      <c r="C56" s="233"/>
      <c r="D56" s="238"/>
      <c r="E56" s="97" t="s">
        <v>164</v>
      </c>
      <c r="F56" s="96" t="s">
        <v>165</v>
      </c>
      <c r="G56" s="89" t="s">
        <v>51</v>
      </c>
      <c r="H56" s="95">
        <v>42058</v>
      </c>
      <c r="I56" s="95">
        <v>42185</v>
      </c>
      <c r="J56" s="96" t="s">
        <v>166</v>
      </c>
      <c r="K56" s="101">
        <v>2</v>
      </c>
      <c r="L56" s="90"/>
      <c r="M56" s="90"/>
      <c r="N56" s="90"/>
      <c r="O56" s="90"/>
      <c r="P56" s="90"/>
      <c r="Q56" s="71"/>
      <c r="R56" s="107">
        <f t="shared" si="3"/>
        <v>0</v>
      </c>
    </row>
    <row r="57" spans="2:18" s="73" customFormat="1" ht="51.75" customHeight="1" x14ac:dyDescent="0.2">
      <c r="B57" s="224"/>
      <c r="C57" s="233"/>
      <c r="D57" s="238"/>
      <c r="E57" s="97" t="s">
        <v>65</v>
      </c>
      <c r="F57" s="96" t="s">
        <v>95</v>
      </c>
      <c r="G57" s="89" t="s">
        <v>51</v>
      </c>
      <c r="H57" s="95">
        <v>42058</v>
      </c>
      <c r="I57" s="95">
        <v>42342</v>
      </c>
      <c r="J57" s="96" t="s">
        <v>96</v>
      </c>
      <c r="K57" s="101">
        <v>2</v>
      </c>
      <c r="L57" s="90"/>
      <c r="M57" s="90"/>
      <c r="N57" s="90"/>
      <c r="O57" s="90"/>
      <c r="P57" s="90"/>
      <c r="Q57" s="71"/>
      <c r="R57" s="107">
        <f t="shared" si="3"/>
        <v>0</v>
      </c>
    </row>
    <row r="58" spans="2:18" s="73" customFormat="1" ht="26.25" customHeight="1" x14ac:dyDescent="0.2">
      <c r="B58" s="224"/>
      <c r="C58" s="233"/>
      <c r="D58" s="238"/>
      <c r="E58" s="216" t="s">
        <v>91</v>
      </c>
      <c r="F58" s="96" t="s">
        <v>44</v>
      </c>
      <c r="G58" s="89" t="s">
        <v>51</v>
      </c>
      <c r="H58" s="213">
        <v>42019</v>
      </c>
      <c r="I58" s="213">
        <v>42342</v>
      </c>
      <c r="J58" s="216" t="s">
        <v>92</v>
      </c>
      <c r="K58" s="96">
        <v>2</v>
      </c>
      <c r="L58" s="90"/>
      <c r="M58" s="90"/>
      <c r="N58" s="91">
        <v>1000000</v>
      </c>
      <c r="O58" s="90"/>
      <c r="P58" s="91">
        <f>+N58</f>
        <v>1000000</v>
      </c>
      <c r="Q58" s="71"/>
      <c r="R58" s="107">
        <f t="shared" si="3"/>
        <v>0</v>
      </c>
    </row>
    <row r="59" spans="2:18" s="73" customFormat="1" ht="23.25" customHeight="1" x14ac:dyDescent="0.2">
      <c r="B59" s="224"/>
      <c r="C59" s="233"/>
      <c r="D59" s="238"/>
      <c r="E59" s="216"/>
      <c r="F59" s="96" t="s">
        <v>41</v>
      </c>
      <c r="G59" s="89" t="s">
        <v>51</v>
      </c>
      <c r="H59" s="213"/>
      <c r="I59" s="213"/>
      <c r="J59" s="216"/>
      <c r="K59" s="120">
        <v>4</v>
      </c>
      <c r="L59" s="90"/>
      <c r="M59" s="90"/>
      <c r="N59" s="90"/>
      <c r="O59" s="90"/>
      <c r="P59" s="90"/>
      <c r="Q59" s="71"/>
      <c r="R59" s="107">
        <f t="shared" si="3"/>
        <v>0</v>
      </c>
    </row>
    <row r="60" spans="2:18" s="73" customFormat="1" ht="50.25" customHeight="1" x14ac:dyDescent="0.2">
      <c r="B60" s="224"/>
      <c r="C60" s="233"/>
      <c r="D60" s="238"/>
      <c r="E60" s="142"/>
      <c r="F60" s="89" t="s">
        <v>197</v>
      </c>
      <c r="G60" s="89"/>
      <c r="H60" s="141"/>
      <c r="I60" s="141"/>
      <c r="J60" s="142"/>
      <c r="K60" s="120"/>
      <c r="L60" s="90"/>
      <c r="M60" s="90"/>
      <c r="N60" s="90"/>
      <c r="O60" s="90"/>
      <c r="P60" s="90"/>
      <c r="Q60" s="71"/>
      <c r="R60" s="107" t="e">
        <f t="shared" si="3"/>
        <v>#DIV/0!</v>
      </c>
    </row>
    <row r="61" spans="2:18" s="73" customFormat="1" ht="29.25" customHeight="1" x14ac:dyDescent="0.2">
      <c r="B61" s="230">
        <v>20</v>
      </c>
      <c r="C61" s="231" t="s">
        <v>48</v>
      </c>
      <c r="D61" s="239" t="s">
        <v>194</v>
      </c>
      <c r="E61" s="98" t="s">
        <v>122</v>
      </c>
      <c r="F61" s="86" t="s">
        <v>168</v>
      </c>
      <c r="G61" s="87" t="s">
        <v>51</v>
      </c>
      <c r="H61" s="106">
        <v>42100</v>
      </c>
      <c r="I61" s="106">
        <v>42153</v>
      </c>
      <c r="J61" s="86" t="s">
        <v>53</v>
      </c>
      <c r="K61" s="92">
        <v>1</v>
      </c>
      <c r="L61" s="88"/>
      <c r="M61" s="88"/>
      <c r="N61" s="88"/>
      <c r="O61" s="88"/>
      <c r="P61" s="88"/>
      <c r="Q61" s="71"/>
      <c r="R61" s="107">
        <f t="shared" si="3"/>
        <v>0</v>
      </c>
    </row>
    <row r="62" spans="2:18" s="73" customFormat="1" ht="38.25" customHeight="1" x14ac:dyDescent="0.2">
      <c r="B62" s="230"/>
      <c r="C62" s="231"/>
      <c r="D62" s="240"/>
      <c r="E62" s="221" t="s">
        <v>100</v>
      </c>
      <c r="F62" s="86" t="s">
        <v>66</v>
      </c>
      <c r="G62" s="87" t="s">
        <v>51</v>
      </c>
      <c r="H62" s="106">
        <v>42100</v>
      </c>
      <c r="I62" s="106">
        <v>42342</v>
      </c>
      <c r="J62" s="86" t="s">
        <v>170</v>
      </c>
      <c r="K62" s="92">
        <v>1</v>
      </c>
      <c r="L62" s="88"/>
      <c r="M62" s="88"/>
      <c r="N62" s="88"/>
      <c r="O62" s="88"/>
      <c r="P62" s="88"/>
      <c r="Q62" s="71"/>
      <c r="R62" s="107">
        <f t="shared" si="3"/>
        <v>0</v>
      </c>
    </row>
    <row r="63" spans="2:18" s="73" customFormat="1" ht="25.5" x14ac:dyDescent="0.2">
      <c r="B63" s="230"/>
      <c r="C63" s="231"/>
      <c r="D63" s="240"/>
      <c r="E63" s="222"/>
      <c r="F63" s="86" t="s">
        <v>169</v>
      </c>
      <c r="G63" s="87" t="s">
        <v>51</v>
      </c>
      <c r="H63" s="106">
        <v>42100</v>
      </c>
      <c r="I63" s="106">
        <v>42342</v>
      </c>
      <c r="J63" s="86" t="s">
        <v>78</v>
      </c>
      <c r="K63" s="92">
        <v>1</v>
      </c>
      <c r="L63" s="88"/>
      <c r="M63" s="88"/>
      <c r="N63" s="88"/>
      <c r="O63" s="88"/>
      <c r="P63" s="88"/>
      <c r="Q63" s="71"/>
      <c r="R63" s="107">
        <f t="shared" si="3"/>
        <v>0</v>
      </c>
    </row>
    <row r="64" spans="2:18" s="73" customFormat="1" ht="27.75" customHeight="1" x14ac:dyDescent="0.2">
      <c r="B64" s="230"/>
      <c r="C64" s="231"/>
      <c r="D64" s="240"/>
      <c r="E64" s="225" t="s">
        <v>67</v>
      </c>
      <c r="F64" s="86" t="s">
        <v>47</v>
      </c>
      <c r="G64" s="87" t="s">
        <v>51</v>
      </c>
      <c r="H64" s="106">
        <v>42100</v>
      </c>
      <c r="I64" s="106">
        <v>42342</v>
      </c>
      <c r="J64" s="86" t="s">
        <v>79</v>
      </c>
      <c r="K64" s="86">
        <v>15</v>
      </c>
      <c r="L64" s="88"/>
      <c r="M64" s="88"/>
      <c r="N64" s="153">
        <v>500000</v>
      </c>
      <c r="O64" s="88"/>
      <c r="P64" s="153">
        <f>+N64</f>
        <v>500000</v>
      </c>
      <c r="Q64" s="71"/>
      <c r="R64" s="107">
        <f t="shared" si="3"/>
        <v>0</v>
      </c>
    </row>
    <row r="65" spans="2:18" s="73" customFormat="1" ht="14.25" customHeight="1" x14ac:dyDescent="0.2">
      <c r="B65" s="230"/>
      <c r="C65" s="231"/>
      <c r="D65" s="240"/>
      <c r="E65" s="226"/>
      <c r="F65" s="86" t="s">
        <v>41</v>
      </c>
      <c r="G65" s="87" t="s">
        <v>51</v>
      </c>
      <c r="H65" s="106">
        <v>42100</v>
      </c>
      <c r="I65" s="106">
        <v>42342</v>
      </c>
      <c r="J65" s="86" t="s">
        <v>80</v>
      </c>
      <c r="K65" s="92">
        <v>4</v>
      </c>
      <c r="L65" s="88"/>
      <c r="M65" s="88"/>
      <c r="N65" s="88"/>
      <c r="O65" s="88"/>
      <c r="P65" s="153"/>
      <c r="Q65" s="71"/>
      <c r="R65" s="107">
        <f t="shared" si="3"/>
        <v>0</v>
      </c>
    </row>
    <row r="66" spans="2:18" s="73" customFormat="1" ht="27.75" customHeight="1" x14ac:dyDescent="0.2">
      <c r="B66" s="230"/>
      <c r="C66" s="231"/>
      <c r="D66" s="240"/>
      <c r="E66" s="217" t="s">
        <v>123</v>
      </c>
      <c r="F66" s="217" t="s">
        <v>101</v>
      </c>
      <c r="G66" s="219" t="s">
        <v>51</v>
      </c>
      <c r="H66" s="214">
        <v>42100</v>
      </c>
      <c r="I66" s="214">
        <v>42342</v>
      </c>
      <c r="J66" s="86" t="s">
        <v>102</v>
      </c>
      <c r="K66" s="92">
        <v>2</v>
      </c>
      <c r="L66" s="88"/>
      <c r="M66" s="88"/>
      <c r="N66" s="88"/>
      <c r="O66" s="88"/>
      <c r="P66" s="153"/>
      <c r="Q66" s="71"/>
      <c r="R66" s="107">
        <f t="shared" si="3"/>
        <v>0</v>
      </c>
    </row>
    <row r="67" spans="2:18" s="73" customFormat="1" ht="24.75" customHeight="1" x14ac:dyDescent="0.2">
      <c r="B67" s="230"/>
      <c r="C67" s="231"/>
      <c r="D67" s="241"/>
      <c r="E67" s="218"/>
      <c r="F67" s="218"/>
      <c r="G67" s="220"/>
      <c r="H67" s="215"/>
      <c r="I67" s="215"/>
      <c r="J67" s="86" t="s">
        <v>79</v>
      </c>
      <c r="K67" s="86">
        <v>5</v>
      </c>
      <c r="L67" s="88"/>
      <c r="M67" s="88"/>
      <c r="N67" s="153">
        <v>500000</v>
      </c>
      <c r="O67" s="88"/>
      <c r="P67" s="153">
        <f>+N67</f>
        <v>500000</v>
      </c>
      <c r="Q67" s="71"/>
      <c r="R67" s="107">
        <f t="shared" si="3"/>
        <v>0</v>
      </c>
    </row>
    <row r="68" spans="2:18" x14ac:dyDescent="0.2">
      <c r="N68" s="143">
        <f>SUM(N10:N67)</f>
        <v>17981000</v>
      </c>
      <c r="P68" s="143">
        <f>SUM(P10:P67)</f>
        <v>39981000</v>
      </c>
    </row>
    <row r="70" spans="2:18" x14ac:dyDescent="0.2">
      <c r="N70" s="147"/>
    </row>
  </sheetData>
  <sheetProtection insertRows="0" deleteRows="0" sort="0" pivotTables="0"/>
  <mergeCells count="51">
    <mergeCell ref="B48:B60"/>
    <mergeCell ref="E64:E65"/>
    <mergeCell ref="E48:E50"/>
    <mergeCell ref="E54:E55"/>
    <mergeCell ref="B61:B67"/>
    <mergeCell ref="C61:C67"/>
    <mergeCell ref="C48:C60"/>
    <mergeCell ref="E51:E53"/>
    <mergeCell ref="D48:D60"/>
    <mergeCell ref="D61:D67"/>
    <mergeCell ref="H58:H59"/>
    <mergeCell ref="I58:I59"/>
    <mergeCell ref="H66:H67"/>
    <mergeCell ref="J58:J59"/>
    <mergeCell ref="E58:E59"/>
    <mergeCell ref="I66:I67"/>
    <mergeCell ref="E66:E67"/>
    <mergeCell ref="F66:F67"/>
    <mergeCell ref="G66:G67"/>
    <mergeCell ref="E62:E63"/>
    <mergeCell ref="B36:B47"/>
    <mergeCell ref="B29:B32"/>
    <mergeCell ref="C29:C32"/>
    <mergeCell ref="C33:C35"/>
    <mergeCell ref="B33:B35"/>
    <mergeCell ref="C36:C47"/>
    <mergeCell ref="B8:C8"/>
    <mergeCell ref="E8:E9"/>
    <mergeCell ref="E10:E13"/>
    <mergeCell ref="E14:E15"/>
    <mergeCell ref="E16:E18"/>
    <mergeCell ref="B10:B28"/>
    <mergeCell ref="D8:D9"/>
    <mergeCell ref="D10:D28"/>
    <mergeCell ref="E19:E23"/>
    <mergeCell ref="E24:E28"/>
    <mergeCell ref="C10:C28"/>
    <mergeCell ref="G19:G23"/>
    <mergeCell ref="R8:R9"/>
    <mergeCell ref="F8:K8"/>
    <mergeCell ref="Q8:Q9"/>
    <mergeCell ref="L8:O8"/>
    <mergeCell ref="G10:G13"/>
    <mergeCell ref="G14:G15"/>
    <mergeCell ref="G16:G18"/>
    <mergeCell ref="E36:E39"/>
    <mergeCell ref="E34:E35"/>
    <mergeCell ref="E42:E44"/>
    <mergeCell ref="D29:D32"/>
    <mergeCell ref="D33:D35"/>
    <mergeCell ref="D36:D47"/>
  </mergeCells>
  <dataValidations disablePrompts="1" count="1">
    <dataValidation type="whole" operator="greaterThanOrEqual" allowBlank="1" showInputMessage="1" showErrorMessage="1" sqref="K10:K29 K31">
      <formula1>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5" scale="75" orientation="landscape" r:id="rId1"/>
  <headerFooter>
    <oddFooter>&amp;C"Con calidad hacia el reconocimiento como universidad"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92"/>
  <sheetViews>
    <sheetView workbookViewId="0">
      <selection activeCell="E28" sqref="E28"/>
    </sheetView>
  </sheetViews>
  <sheetFormatPr baseColWidth="10" defaultRowHeight="12.75" x14ac:dyDescent="0.2"/>
  <cols>
    <col min="1" max="1" width="0.85546875" customWidth="1"/>
    <col min="2" max="2" width="4" customWidth="1"/>
    <col min="3" max="3" width="19.140625" customWidth="1"/>
    <col min="4" max="4" width="32.28515625" customWidth="1"/>
    <col min="5" max="5" width="35" customWidth="1"/>
    <col min="6" max="6" width="27.85546875" customWidth="1"/>
    <col min="7" max="7" width="38.7109375" customWidth="1"/>
    <col min="8" max="8" width="11.7109375" customWidth="1"/>
    <col min="9" max="9" width="11.140625" style="12" customWidth="1"/>
    <col min="10" max="10" width="18.7109375" style="13" customWidth="1"/>
    <col min="11" max="11" width="10.85546875" customWidth="1"/>
    <col min="12" max="12" width="12.140625" customWidth="1"/>
    <col min="13" max="13" width="14.42578125" customWidth="1"/>
    <col min="14" max="14" width="7" customWidth="1"/>
    <col min="15" max="15" width="11.140625" customWidth="1"/>
    <col min="16" max="16" width="13.5703125" customWidth="1"/>
    <col min="17" max="17" width="9.85546875" customWidth="1"/>
    <col min="18" max="18" width="12.28515625" customWidth="1"/>
  </cols>
  <sheetData>
    <row r="1" spans="2:18" x14ac:dyDescent="0.2">
      <c r="B1" s="1" t="s">
        <v>0</v>
      </c>
    </row>
    <row r="2" spans="2:18" x14ac:dyDescent="0.2">
      <c r="B2" s="1" t="s">
        <v>20</v>
      </c>
      <c r="M2" s="14"/>
    </row>
    <row r="3" spans="2:18" x14ac:dyDescent="0.2">
      <c r="B3" t="s">
        <v>21</v>
      </c>
      <c r="M3" s="1"/>
      <c r="O3" s="1"/>
    </row>
    <row r="4" spans="2:18" x14ac:dyDescent="0.2">
      <c r="B4" s="1" t="s">
        <v>33</v>
      </c>
      <c r="M4" s="1"/>
      <c r="O4" s="1"/>
    </row>
    <row r="5" spans="2:18" x14ac:dyDescent="0.2">
      <c r="Q5" s="1"/>
      <c r="R5" s="15"/>
    </row>
    <row r="6" spans="2:18" ht="51" customHeight="1" x14ac:dyDescent="0.2">
      <c r="B6" s="193" t="s">
        <v>22</v>
      </c>
      <c r="C6" s="195"/>
      <c r="D6" s="9" t="s">
        <v>23</v>
      </c>
      <c r="E6" s="10"/>
      <c r="F6" s="11" t="s">
        <v>24</v>
      </c>
      <c r="G6" s="8" t="s">
        <v>7</v>
      </c>
      <c r="H6" s="8"/>
      <c r="I6" s="8"/>
      <c r="J6" s="8"/>
      <c r="K6" s="8"/>
      <c r="L6" s="8"/>
      <c r="M6" s="8"/>
      <c r="N6" s="8"/>
      <c r="O6" s="267" t="s">
        <v>25</v>
      </c>
      <c r="P6" s="267" t="s">
        <v>26</v>
      </c>
      <c r="Q6" s="269" t="s">
        <v>3</v>
      </c>
      <c r="R6" s="271" t="s">
        <v>9</v>
      </c>
    </row>
    <row r="7" spans="2:18" ht="25.5" x14ac:dyDescent="0.2">
      <c r="B7" s="11" t="s">
        <v>27</v>
      </c>
      <c r="C7" s="8" t="s">
        <v>28</v>
      </c>
      <c r="D7" s="8" t="s">
        <v>29</v>
      </c>
      <c r="E7" s="8" t="s">
        <v>30</v>
      </c>
      <c r="F7" s="11"/>
      <c r="G7" s="8" t="s">
        <v>8</v>
      </c>
      <c r="H7" s="8" t="s">
        <v>31</v>
      </c>
      <c r="I7" s="8" t="s">
        <v>32</v>
      </c>
      <c r="J7" s="8" t="s">
        <v>2</v>
      </c>
      <c r="K7" s="8" t="s">
        <v>4</v>
      </c>
      <c r="L7" s="8" t="s">
        <v>5</v>
      </c>
      <c r="M7" s="8" t="s">
        <v>1</v>
      </c>
      <c r="N7" s="8" t="s">
        <v>6</v>
      </c>
      <c r="O7" s="268"/>
      <c r="P7" s="268"/>
      <c r="Q7" s="270"/>
      <c r="R7" s="272"/>
    </row>
    <row r="8" spans="2:18" ht="12" customHeight="1" x14ac:dyDescent="0.2">
      <c r="B8" s="243"/>
      <c r="C8" s="244"/>
      <c r="D8" s="242"/>
      <c r="E8" s="242"/>
      <c r="F8" s="242"/>
      <c r="G8" s="16"/>
      <c r="H8" s="16"/>
      <c r="I8" s="275"/>
      <c r="J8" s="17"/>
      <c r="K8" s="18"/>
      <c r="L8" s="18"/>
      <c r="M8" s="16"/>
      <c r="N8" s="16"/>
      <c r="O8" s="19"/>
      <c r="P8" s="20"/>
      <c r="Q8" s="21"/>
      <c r="R8" s="22" t="e">
        <f>+Q8/N8</f>
        <v>#DIV/0!</v>
      </c>
    </row>
    <row r="9" spans="2:18" ht="12" customHeight="1" x14ac:dyDescent="0.2">
      <c r="B9" s="243"/>
      <c r="C9" s="245"/>
      <c r="D9" s="242"/>
      <c r="E9" s="242"/>
      <c r="F9" s="242"/>
      <c r="G9" s="16"/>
      <c r="H9" s="16"/>
      <c r="I9" s="277"/>
      <c r="J9" s="17"/>
      <c r="K9" s="18"/>
      <c r="L9" s="18"/>
      <c r="M9" s="16"/>
      <c r="N9" s="23"/>
      <c r="O9" s="19"/>
      <c r="P9" s="16"/>
      <c r="Q9" s="24"/>
      <c r="R9" s="22" t="e">
        <f>+Q9/N9</f>
        <v>#DIV/0!</v>
      </c>
    </row>
    <row r="10" spans="2:18" ht="12" customHeight="1" x14ac:dyDescent="0.2">
      <c r="B10" s="25"/>
      <c r="C10" s="26"/>
      <c r="D10" s="26"/>
      <c r="E10" s="26"/>
      <c r="F10" s="26"/>
      <c r="G10" s="7"/>
      <c r="H10" s="7"/>
      <c r="I10" s="6"/>
      <c r="J10" s="5"/>
      <c r="K10" s="27"/>
      <c r="L10" s="27"/>
      <c r="M10" s="7"/>
      <c r="N10" s="7"/>
      <c r="O10" s="28"/>
      <c r="P10" s="29"/>
      <c r="Q10" s="30"/>
      <c r="R10" s="31" t="e">
        <f>+Q10/N10</f>
        <v>#DIV/0!</v>
      </c>
    </row>
    <row r="11" spans="2:18" ht="12" customHeight="1" x14ac:dyDescent="0.2">
      <c r="B11" s="246"/>
      <c r="C11" s="249"/>
      <c r="D11" s="249"/>
      <c r="E11" s="249"/>
      <c r="F11" s="249"/>
      <c r="G11" s="7"/>
      <c r="H11" s="7"/>
      <c r="I11" s="273"/>
      <c r="J11" s="5"/>
      <c r="K11" s="32"/>
      <c r="L11" s="32"/>
      <c r="M11" s="7"/>
      <c r="N11" s="33"/>
      <c r="O11" s="28"/>
      <c r="P11" s="34"/>
      <c r="Q11" s="35"/>
      <c r="R11" s="31" t="e">
        <f t="shared" ref="R11:R13" si="0">+Q11/N11</f>
        <v>#DIV/0!</v>
      </c>
    </row>
    <row r="12" spans="2:18" ht="12" customHeight="1" x14ac:dyDescent="0.2">
      <c r="B12" s="247"/>
      <c r="C12" s="250"/>
      <c r="D12" s="250"/>
      <c r="E12" s="250"/>
      <c r="F12" s="250"/>
      <c r="G12" s="7"/>
      <c r="H12" s="7"/>
      <c r="I12" s="278"/>
      <c r="J12" s="5"/>
      <c r="K12" s="32"/>
      <c r="L12" s="32"/>
      <c r="M12" s="7"/>
      <c r="N12" s="33"/>
      <c r="O12" s="28"/>
      <c r="P12" s="34"/>
      <c r="Q12" s="35"/>
      <c r="R12" s="31" t="e">
        <f t="shared" si="0"/>
        <v>#DIV/0!</v>
      </c>
    </row>
    <row r="13" spans="2:18" ht="12" customHeight="1" x14ac:dyDescent="0.2">
      <c r="B13" s="248"/>
      <c r="C13" s="251"/>
      <c r="D13" s="251"/>
      <c r="E13" s="251"/>
      <c r="F13" s="251"/>
      <c r="G13" s="7"/>
      <c r="H13" s="7"/>
      <c r="I13" s="274"/>
      <c r="J13" s="5"/>
      <c r="K13" s="32"/>
      <c r="L13" s="32"/>
      <c r="M13" s="7"/>
      <c r="N13" s="34"/>
      <c r="O13" s="36"/>
      <c r="P13" s="34"/>
      <c r="Q13" s="35"/>
      <c r="R13" s="31" t="e">
        <f t="shared" si="0"/>
        <v>#DIV/0!</v>
      </c>
    </row>
    <row r="14" spans="2:18" ht="12" customHeight="1" x14ac:dyDescent="0.2">
      <c r="B14" s="252"/>
      <c r="C14" s="249"/>
      <c r="D14" s="249"/>
      <c r="E14" s="249"/>
      <c r="F14" s="249"/>
      <c r="G14" s="7"/>
      <c r="H14" s="7"/>
      <c r="I14" s="273"/>
      <c r="J14" s="5"/>
      <c r="K14" s="32"/>
      <c r="L14" s="32"/>
      <c r="M14" s="7"/>
      <c r="N14" s="33"/>
      <c r="O14" s="28"/>
      <c r="P14" s="34"/>
      <c r="Q14" s="35"/>
      <c r="R14" s="31" t="e">
        <f>+Q14/N14</f>
        <v>#DIV/0!</v>
      </c>
    </row>
    <row r="15" spans="2:18" ht="12" customHeight="1" x14ac:dyDescent="0.2">
      <c r="B15" s="253"/>
      <c r="C15" s="250"/>
      <c r="D15" s="250"/>
      <c r="E15" s="250"/>
      <c r="F15" s="250"/>
      <c r="G15" s="7"/>
      <c r="H15" s="7"/>
      <c r="I15" s="274"/>
      <c r="J15" s="5"/>
      <c r="K15" s="32"/>
      <c r="L15" s="32"/>
      <c r="M15" s="7"/>
      <c r="N15" s="34"/>
      <c r="O15" s="36"/>
      <c r="P15" s="37"/>
      <c r="Q15" s="35"/>
      <c r="R15" s="31" t="e">
        <f>+Q15/N15</f>
        <v>#DIV/0!</v>
      </c>
    </row>
    <row r="16" spans="2:18" s="1" customFormat="1" ht="12" customHeight="1" x14ac:dyDescent="0.2">
      <c r="B16" s="254"/>
      <c r="C16" s="242"/>
      <c r="D16" s="242"/>
      <c r="E16" s="242"/>
      <c r="F16" s="242"/>
      <c r="G16" s="16"/>
      <c r="H16" s="16"/>
      <c r="I16" s="275"/>
      <c r="J16" s="17"/>
      <c r="K16" s="38"/>
      <c r="L16" s="38"/>
      <c r="M16" s="16"/>
      <c r="N16" s="16"/>
      <c r="O16" s="39"/>
      <c r="P16" s="24"/>
      <c r="Q16" s="40"/>
      <c r="R16" s="41" t="e">
        <f t="shared" ref="R16:R18" si="1">+Q16/N16</f>
        <v>#DIV/0!</v>
      </c>
    </row>
    <row r="17" spans="2:18" s="1" customFormat="1" ht="12" customHeight="1" x14ac:dyDescent="0.2">
      <c r="B17" s="254"/>
      <c r="C17" s="242"/>
      <c r="D17" s="242"/>
      <c r="E17" s="242"/>
      <c r="F17" s="242"/>
      <c r="G17" s="16"/>
      <c r="H17" s="16"/>
      <c r="I17" s="276"/>
      <c r="J17" s="17"/>
      <c r="K17" s="38"/>
      <c r="L17" s="38"/>
      <c r="M17" s="16"/>
      <c r="N17" s="42"/>
      <c r="O17" s="39"/>
      <c r="P17" s="24"/>
      <c r="Q17" s="40"/>
      <c r="R17" s="41" t="e">
        <f t="shared" si="1"/>
        <v>#DIV/0!</v>
      </c>
    </row>
    <row r="18" spans="2:18" s="1" customFormat="1" ht="12" customHeight="1" x14ac:dyDescent="0.2">
      <c r="B18" s="254"/>
      <c r="C18" s="242"/>
      <c r="D18" s="242"/>
      <c r="E18" s="242"/>
      <c r="F18" s="242"/>
      <c r="G18" s="16"/>
      <c r="H18" s="16"/>
      <c r="I18" s="277"/>
      <c r="J18" s="17"/>
      <c r="K18" s="38"/>
      <c r="L18" s="32"/>
      <c r="M18" s="16"/>
      <c r="N18" s="43"/>
      <c r="O18" s="39"/>
      <c r="P18" s="24"/>
      <c r="Q18" s="40"/>
      <c r="R18" s="41" t="e">
        <f t="shared" si="1"/>
        <v>#DIV/0!</v>
      </c>
    </row>
    <row r="19" spans="2:18" ht="12" customHeight="1" x14ac:dyDescent="0.2">
      <c r="B19" s="257"/>
      <c r="C19" s="249"/>
      <c r="D19" s="249"/>
      <c r="E19" s="249"/>
      <c r="F19" s="249"/>
      <c r="G19" s="44"/>
      <c r="H19" s="16"/>
      <c r="I19" s="45"/>
      <c r="J19" s="17"/>
      <c r="K19" s="18"/>
      <c r="L19" s="32"/>
      <c r="M19" s="46"/>
      <c r="N19" s="43"/>
      <c r="O19" s="47"/>
      <c r="P19" s="48"/>
      <c r="Q19" s="40"/>
      <c r="R19" s="49"/>
    </row>
    <row r="20" spans="2:18" ht="12" customHeight="1" x14ac:dyDescent="0.2">
      <c r="B20" s="258"/>
      <c r="C20" s="250"/>
      <c r="D20" s="250"/>
      <c r="E20" s="250"/>
      <c r="F20" s="250"/>
      <c r="G20" s="44"/>
      <c r="H20" s="16"/>
      <c r="I20" s="50"/>
      <c r="J20" s="17"/>
      <c r="K20" s="18"/>
      <c r="L20" s="32"/>
      <c r="M20" s="7"/>
      <c r="N20" s="43"/>
      <c r="O20" s="47"/>
      <c r="P20" s="48"/>
      <c r="Q20" s="40"/>
      <c r="R20" s="31" t="e">
        <f t="shared" ref="R20:R23" si="2">+Q20/N20</f>
        <v>#DIV/0!</v>
      </c>
    </row>
    <row r="21" spans="2:18" ht="12" customHeight="1" x14ac:dyDescent="0.2">
      <c r="B21" s="259"/>
      <c r="C21" s="251"/>
      <c r="D21" s="251"/>
      <c r="E21" s="251"/>
      <c r="F21" s="251"/>
      <c r="G21" s="7"/>
      <c r="H21" s="7"/>
      <c r="I21" s="51"/>
      <c r="J21" s="5"/>
      <c r="K21" s="18"/>
      <c r="L21" s="32"/>
      <c r="M21" s="7"/>
      <c r="N21" s="52"/>
      <c r="O21" s="47"/>
      <c r="P21" s="48"/>
      <c r="Q21" s="40"/>
      <c r="R21" s="31" t="e">
        <f t="shared" si="2"/>
        <v>#DIV/0!</v>
      </c>
    </row>
    <row r="22" spans="2:18" ht="12" customHeight="1" x14ac:dyDescent="0.2">
      <c r="B22" s="252"/>
      <c r="C22" s="249"/>
      <c r="D22" s="249"/>
      <c r="E22" s="249"/>
      <c r="F22" s="249"/>
      <c r="G22" s="7"/>
      <c r="H22" s="7"/>
      <c r="I22" s="273"/>
      <c r="J22" s="53"/>
      <c r="K22" s="32"/>
      <c r="L22" s="32"/>
      <c r="M22" s="54"/>
      <c r="N22" s="54"/>
      <c r="O22" s="28"/>
      <c r="P22" s="34"/>
      <c r="Q22" s="55"/>
      <c r="R22" s="31" t="e">
        <f t="shared" si="2"/>
        <v>#DIV/0!</v>
      </c>
    </row>
    <row r="23" spans="2:18" ht="12" customHeight="1" x14ac:dyDescent="0.2">
      <c r="B23" s="260"/>
      <c r="C23" s="251"/>
      <c r="D23" s="251"/>
      <c r="E23" s="251"/>
      <c r="F23" s="251"/>
      <c r="G23" s="54"/>
      <c r="H23" s="7"/>
      <c r="I23" s="274"/>
      <c r="J23" s="56"/>
      <c r="K23" s="32"/>
      <c r="L23" s="32"/>
      <c r="M23" s="54"/>
      <c r="N23" s="57"/>
      <c r="O23" s="28"/>
      <c r="P23" s="34"/>
      <c r="Q23" s="35"/>
      <c r="R23" s="31" t="e">
        <f t="shared" si="2"/>
        <v>#DIV/0!</v>
      </c>
    </row>
    <row r="24" spans="2:18" ht="12" customHeight="1" x14ac:dyDescent="0.2">
      <c r="B24" s="261"/>
      <c r="C24" s="263"/>
      <c r="D24" s="265"/>
      <c r="E24" s="265"/>
      <c r="F24" s="266"/>
      <c r="G24" s="58"/>
      <c r="H24" s="59"/>
      <c r="I24" s="255"/>
      <c r="J24" s="60"/>
      <c r="K24" s="61"/>
      <c r="L24" s="32"/>
      <c r="M24" s="58"/>
      <c r="N24" s="58"/>
      <c r="O24" s="62"/>
      <c r="P24" s="63"/>
      <c r="Q24" s="64"/>
      <c r="R24" s="65"/>
    </row>
    <row r="25" spans="2:18" ht="12" customHeight="1" x14ac:dyDescent="0.2">
      <c r="B25" s="262"/>
      <c r="C25" s="264"/>
      <c r="D25" s="264"/>
      <c r="E25" s="264"/>
      <c r="F25" s="264"/>
      <c r="G25" s="58"/>
      <c r="H25" s="54"/>
      <c r="I25" s="256"/>
      <c r="J25" s="60"/>
      <c r="K25" s="66"/>
      <c r="L25" s="32"/>
      <c r="M25" s="58"/>
      <c r="N25" s="52"/>
      <c r="O25" s="62"/>
      <c r="P25" s="67"/>
      <c r="Q25" s="64"/>
      <c r="R25" s="65"/>
    </row>
    <row r="26" spans="2:18" x14ac:dyDescent="0.2">
      <c r="I26" s="13"/>
      <c r="P26" s="68"/>
    </row>
    <row r="27" spans="2:18" x14ac:dyDescent="0.2">
      <c r="I27" s="13"/>
      <c r="P27" s="68"/>
    </row>
    <row r="28" spans="2:18" x14ac:dyDescent="0.2">
      <c r="C28" t="s">
        <v>34</v>
      </c>
      <c r="I28" s="13"/>
      <c r="P28" s="68"/>
    </row>
    <row r="29" spans="2:18" x14ac:dyDescent="0.2">
      <c r="I29" s="13"/>
      <c r="P29" s="68"/>
    </row>
    <row r="30" spans="2:18" x14ac:dyDescent="0.2">
      <c r="I30" s="13"/>
      <c r="P30" s="68"/>
    </row>
    <row r="31" spans="2:18" x14ac:dyDescent="0.2">
      <c r="I31" s="13"/>
      <c r="P31" s="68"/>
    </row>
    <row r="32" spans="2:18" x14ac:dyDescent="0.2">
      <c r="I32" s="13"/>
      <c r="P32" s="68"/>
    </row>
    <row r="33" spans="9:16" x14ac:dyDescent="0.2">
      <c r="I33" s="13"/>
      <c r="P33" s="68"/>
    </row>
    <row r="34" spans="9:16" x14ac:dyDescent="0.2">
      <c r="I34" s="13"/>
      <c r="P34" s="68"/>
    </row>
    <row r="35" spans="9:16" x14ac:dyDescent="0.2">
      <c r="I35" s="13"/>
      <c r="P35" s="68"/>
    </row>
    <row r="36" spans="9:16" x14ac:dyDescent="0.2">
      <c r="I36" s="13"/>
      <c r="P36" s="68"/>
    </row>
    <row r="37" spans="9:16" x14ac:dyDescent="0.2">
      <c r="I37" s="13"/>
      <c r="P37" s="68"/>
    </row>
    <row r="38" spans="9:16" x14ac:dyDescent="0.2">
      <c r="I38" s="13"/>
      <c r="P38" s="68"/>
    </row>
    <row r="39" spans="9:16" x14ac:dyDescent="0.2">
      <c r="I39" s="13"/>
      <c r="P39" s="68"/>
    </row>
    <row r="40" spans="9:16" x14ac:dyDescent="0.2">
      <c r="I40" s="13"/>
      <c r="P40" s="68"/>
    </row>
    <row r="41" spans="9:16" x14ac:dyDescent="0.2">
      <c r="I41" s="13"/>
      <c r="P41" s="68"/>
    </row>
    <row r="42" spans="9:16" x14ac:dyDescent="0.2">
      <c r="I42" s="13"/>
      <c r="P42" s="68"/>
    </row>
    <row r="43" spans="9:16" x14ac:dyDescent="0.2">
      <c r="I43" s="13"/>
      <c r="P43" s="68"/>
    </row>
    <row r="44" spans="9:16" x14ac:dyDescent="0.2">
      <c r="I44" s="13"/>
      <c r="P44" s="68"/>
    </row>
    <row r="45" spans="9:16" x14ac:dyDescent="0.2">
      <c r="I45" s="13"/>
      <c r="P45" s="68"/>
    </row>
    <row r="46" spans="9:16" x14ac:dyDescent="0.2">
      <c r="P46" s="68"/>
    </row>
    <row r="47" spans="9:16" x14ac:dyDescent="0.2">
      <c r="P47" s="68"/>
    </row>
    <row r="48" spans="9:16" x14ac:dyDescent="0.2">
      <c r="P48" s="68"/>
    </row>
    <row r="49" spans="4:16" x14ac:dyDescent="0.2">
      <c r="D49" s="69"/>
      <c r="P49" s="68"/>
    </row>
    <row r="50" spans="4:16" x14ac:dyDescent="0.2">
      <c r="P50" s="68"/>
    </row>
    <row r="51" spans="4:16" x14ac:dyDescent="0.2">
      <c r="P51" s="68"/>
    </row>
    <row r="52" spans="4:16" x14ac:dyDescent="0.2">
      <c r="P52" s="68"/>
    </row>
    <row r="53" spans="4:16" x14ac:dyDescent="0.2">
      <c r="P53" s="68"/>
    </row>
    <row r="54" spans="4:16" x14ac:dyDescent="0.2">
      <c r="P54" s="68"/>
    </row>
    <row r="55" spans="4:16" x14ac:dyDescent="0.2">
      <c r="P55" s="68"/>
    </row>
    <row r="56" spans="4:16" x14ac:dyDescent="0.2">
      <c r="P56" s="68"/>
    </row>
    <row r="57" spans="4:16" x14ac:dyDescent="0.2">
      <c r="P57" s="68"/>
    </row>
    <row r="58" spans="4:16" x14ac:dyDescent="0.2">
      <c r="P58" s="68"/>
    </row>
    <row r="59" spans="4:16" x14ac:dyDescent="0.2">
      <c r="P59" s="68"/>
    </row>
    <row r="60" spans="4:16" x14ac:dyDescent="0.2">
      <c r="P60" s="68"/>
    </row>
    <row r="61" spans="4:16" x14ac:dyDescent="0.2">
      <c r="P61" s="68"/>
    </row>
    <row r="62" spans="4:16" x14ac:dyDescent="0.2">
      <c r="I62" s="13"/>
      <c r="P62" s="68"/>
    </row>
    <row r="63" spans="4:16" x14ac:dyDescent="0.2">
      <c r="I63" s="13"/>
      <c r="P63" s="68"/>
    </row>
    <row r="64" spans="4:16" x14ac:dyDescent="0.2">
      <c r="I64" s="13"/>
      <c r="P64" s="68"/>
    </row>
    <row r="65" spans="9:16" x14ac:dyDescent="0.2">
      <c r="I65" s="13"/>
      <c r="P65" s="68"/>
    </row>
    <row r="66" spans="9:16" x14ac:dyDescent="0.2">
      <c r="I66" s="13"/>
      <c r="P66" s="68"/>
    </row>
    <row r="67" spans="9:16" x14ac:dyDescent="0.2">
      <c r="I67" s="13"/>
      <c r="P67" s="68"/>
    </row>
    <row r="68" spans="9:16" x14ac:dyDescent="0.2">
      <c r="I68" s="13"/>
      <c r="P68" s="68"/>
    </row>
    <row r="69" spans="9:16" x14ac:dyDescent="0.2">
      <c r="I69" s="13"/>
      <c r="P69" s="68"/>
    </row>
    <row r="70" spans="9:16" x14ac:dyDescent="0.2">
      <c r="I70" s="13"/>
      <c r="P70" s="68"/>
    </row>
    <row r="71" spans="9:16" x14ac:dyDescent="0.2">
      <c r="I71" s="13"/>
      <c r="P71" s="68"/>
    </row>
    <row r="72" spans="9:16" x14ac:dyDescent="0.2">
      <c r="I72" s="13"/>
      <c r="P72" s="68"/>
    </row>
    <row r="73" spans="9:16" x14ac:dyDescent="0.2">
      <c r="I73" s="13"/>
      <c r="P73" s="68"/>
    </row>
    <row r="74" spans="9:16" x14ac:dyDescent="0.2">
      <c r="I74" s="13"/>
      <c r="P74" s="68"/>
    </row>
    <row r="75" spans="9:16" x14ac:dyDescent="0.2">
      <c r="I75" s="13"/>
      <c r="P75" s="68"/>
    </row>
    <row r="76" spans="9:16" x14ac:dyDescent="0.2">
      <c r="I76" s="13"/>
      <c r="P76" s="68"/>
    </row>
    <row r="77" spans="9:16" x14ac:dyDescent="0.2">
      <c r="I77" s="13"/>
      <c r="P77" s="68"/>
    </row>
    <row r="78" spans="9:16" x14ac:dyDescent="0.2">
      <c r="I78" s="13"/>
      <c r="P78" s="68"/>
    </row>
    <row r="79" spans="9:16" x14ac:dyDescent="0.2">
      <c r="I79" s="13"/>
      <c r="P79" s="68"/>
    </row>
    <row r="80" spans="9:16" x14ac:dyDescent="0.2">
      <c r="I80" s="13"/>
      <c r="P80" s="68"/>
    </row>
    <row r="81" spans="9:16" x14ac:dyDescent="0.2">
      <c r="I81" s="13"/>
      <c r="P81" s="68"/>
    </row>
    <row r="82" spans="9:16" x14ac:dyDescent="0.2">
      <c r="I82" s="13"/>
      <c r="P82" s="68"/>
    </row>
    <row r="83" spans="9:16" x14ac:dyDescent="0.2">
      <c r="I83" s="13"/>
      <c r="P83" s="68"/>
    </row>
    <row r="84" spans="9:16" x14ac:dyDescent="0.2">
      <c r="I84" s="13"/>
      <c r="P84" s="68"/>
    </row>
    <row r="85" spans="9:16" x14ac:dyDescent="0.2">
      <c r="I85" s="13"/>
      <c r="P85" s="68"/>
    </row>
    <row r="86" spans="9:16" x14ac:dyDescent="0.2">
      <c r="I86" s="13"/>
      <c r="P86" s="68"/>
    </row>
    <row r="87" spans="9:16" x14ac:dyDescent="0.2">
      <c r="I87" s="13"/>
      <c r="P87" s="68"/>
    </row>
    <row r="88" spans="9:16" x14ac:dyDescent="0.2">
      <c r="I88" s="13"/>
      <c r="P88" s="68"/>
    </row>
    <row r="89" spans="9:16" x14ac:dyDescent="0.2">
      <c r="I89" s="13"/>
      <c r="P89" s="68"/>
    </row>
    <row r="90" spans="9:16" x14ac:dyDescent="0.2">
      <c r="I90" s="13"/>
      <c r="P90" s="68"/>
    </row>
    <row r="91" spans="9:16" x14ac:dyDescent="0.2">
      <c r="I91" s="13"/>
      <c r="P91" s="68"/>
    </row>
    <row r="92" spans="9:16" x14ac:dyDescent="0.2">
      <c r="I92" s="13"/>
      <c r="P92" s="68"/>
    </row>
  </sheetData>
  <mergeCells count="46">
    <mergeCell ref="O6:O7"/>
    <mergeCell ref="P6:P7"/>
    <mergeCell ref="Q6:Q7"/>
    <mergeCell ref="R6:R7"/>
    <mergeCell ref="I22:I23"/>
    <mergeCell ref="I16:I18"/>
    <mergeCell ref="I14:I15"/>
    <mergeCell ref="I8:I9"/>
    <mergeCell ref="I11:I13"/>
    <mergeCell ref="I24:I25"/>
    <mergeCell ref="B19:B21"/>
    <mergeCell ref="C19:C21"/>
    <mergeCell ref="D19:D21"/>
    <mergeCell ref="E19:E21"/>
    <mergeCell ref="F19:F21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6:B18"/>
    <mergeCell ref="C16:C18"/>
    <mergeCell ref="D16:D18"/>
    <mergeCell ref="E16:E18"/>
    <mergeCell ref="F16:F18"/>
    <mergeCell ref="B14:B15"/>
    <mergeCell ref="C14:C15"/>
    <mergeCell ref="D14:D15"/>
    <mergeCell ref="E14:E15"/>
    <mergeCell ref="F14:F15"/>
    <mergeCell ref="B11:B13"/>
    <mergeCell ref="C11:C13"/>
    <mergeCell ref="D11:D13"/>
    <mergeCell ref="E11:E13"/>
    <mergeCell ref="F11:F13"/>
    <mergeCell ref="F8:F9"/>
    <mergeCell ref="B6:C6"/>
    <mergeCell ref="B8:B9"/>
    <mergeCell ref="C8:C9"/>
    <mergeCell ref="D8:D9"/>
    <mergeCell ref="E8:E9"/>
  </mergeCells>
  <dataValidations count="1">
    <dataValidation type="whole" operator="greaterThanOrEqual" allowBlank="1" showInputMessage="1" showErrorMessage="1" sqref="N10 N11:N12 N24 N22 N8 N16 N14">
      <formula1>1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67"/>
  <sheetViews>
    <sheetView topLeftCell="A16" workbookViewId="0">
      <selection activeCell="D41" sqref="D41"/>
    </sheetView>
  </sheetViews>
  <sheetFormatPr baseColWidth="10" defaultRowHeight="12.75" x14ac:dyDescent="0.2"/>
  <cols>
    <col min="1" max="1" width="1.85546875" customWidth="1"/>
    <col min="2" max="2" width="5.42578125" style="93" customWidth="1"/>
    <col min="3" max="3" width="22.42578125" style="94" customWidth="1"/>
    <col min="4" max="4" width="26.5703125" style="94" customWidth="1"/>
    <col min="5" max="5" width="31" style="70" customWidth="1"/>
    <col min="6" max="6" width="39.85546875" customWidth="1"/>
    <col min="7" max="7" width="15.140625" customWidth="1"/>
    <col min="8" max="8" width="8.7109375" bestFit="1" customWidth="1"/>
    <col min="9" max="9" width="8.28515625" bestFit="1" customWidth="1"/>
    <col min="10" max="10" width="15.140625" style="2" customWidth="1"/>
    <col min="11" max="11" width="6.140625" style="72" customWidth="1"/>
    <col min="12" max="12" width="14.42578125" customWidth="1"/>
    <col min="13" max="13" width="7.42578125" bestFit="1" customWidth="1"/>
    <col min="14" max="15" width="12.85546875" customWidth="1"/>
    <col min="16" max="16" width="9.42578125" customWidth="1"/>
    <col min="17" max="17" width="13" customWidth="1"/>
  </cols>
  <sheetData>
    <row r="1" spans="2:17" x14ac:dyDescent="0.2">
      <c r="B1" s="93" t="s">
        <v>0</v>
      </c>
    </row>
    <row r="2" spans="2:17" x14ac:dyDescent="0.2">
      <c r="B2" s="93" t="s">
        <v>15</v>
      </c>
      <c r="J2" s="3"/>
    </row>
    <row r="3" spans="2:17" x14ac:dyDescent="0.2">
      <c r="B3" s="93" t="s">
        <v>124</v>
      </c>
      <c r="J3" s="4"/>
      <c r="L3" s="1"/>
      <c r="M3" s="1"/>
      <c r="N3" s="1"/>
      <c r="O3" s="1"/>
    </row>
    <row r="4" spans="2:17" x14ac:dyDescent="0.2">
      <c r="B4" s="93" t="s">
        <v>90</v>
      </c>
      <c r="J4" s="4"/>
      <c r="L4" s="1"/>
      <c r="M4" s="1"/>
      <c r="N4" s="1"/>
      <c r="O4" s="1"/>
    </row>
    <row r="5" spans="2:17" x14ac:dyDescent="0.2">
      <c r="J5" s="4"/>
      <c r="L5" s="1"/>
      <c r="M5" s="1"/>
      <c r="N5" s="1"/>
      <c r="O5" s="1"/>
    </row>
    <row r="6" spans="2:17" x14ac:dyDescent="0.2">
      <c r="B6" s="93" t="s">
        <v>184</v>
      </c>
      <c r="J6" s="4"/>
      <c r="L6" s="1"/>
      <c r="M6" s="1"/>
      <c r="N6" s="1"/>
      <c r="O6" s="1"/>
    </row>
    <row r="7" spans="2:17" x14ac:dyDescent="0.2">
      <c r="B7" s="93" t="s">
        <v>185</v>
      </c>
      <c r="J7" s="4"/>
      <c r="L7" s="1"/>
      <c r="M7" s="1"/>
      <c r="N7" s="1"/>
      <c r="O7" s="1"/>
    </row>
    <row r="8" spans="2:17" x14ac:dyDescent="0.2">
      <c r="P8" s="279" t="s">
        <v>125</v>
      </c>
      <c r="Q8" s="279"/>
    </row>
    <row r="9" spans="2:17" s="13" customFormat="1" ht="36.75" customHeight="1" x14ac:dyDescent="0.2">
      <c r="B9" s="192" t="s">
        <v>19</v>
      </c>
      <c r="C9" s="192"/>
      <c r="D9" s="196" t="s">
        <v>16</v>
      </c>
      <c r="E9" s="196" t="s">
        <v>16</v>
      </c>
      <c r="F9" s="192" t="s">
        <v>7</v>
      </c>
      <c r="G9" s="192"/>
      <c r="H9" s="192"/>
      <c r="I9" s="192"/>
      <c r="J9" s="192"/>
      <c r="K9" s="192"/>
      <c r="L9" s="193" t="s">
        <v>10</v>
      </c>
      <c r="M9" s="194"/>
      <c r="N9" s="194"/>
      <c r="O9" s="195"/>
      <c r="P9" s="191" t="s">
        <v>3</v>
      </c>
      <c r="Q9" s="191" t="s">
        <v>9</v>
      </c>
    </row>
    <row r="10" spans="2:17" s="13" customFormat="1" ht="25.5" x14ac:dyDescent="0.2">
      <c r="B10" s="127" t="s">
        <v>17</v>
      </c>
      <c r="C10" s="127" t="s">
        <v>18</v>
      </c>
      <c r="D10" s="196"/>
      <c r="E10" s="196"/>
      <c r="F10" s="127" t="s">
        <v>8</v>
      </c>
      <c r="G10" s="127" t="s">
        <v>2</v>
      </c>
      <c r="H10" s="127" t="s">
        <v>4</v>
      </c>
      <c r="I10" s="127" t="s">
        <v>5</v>
      </c>
      <c r="J10" s="127" t="s">
        <v>1</v>
      </c>
      <c r="K10" s="127" t="s">
        <v>6</v>
      </c>
      <c r="L10" s="127" t="s">
        <v>12</v>
      </c>
      <c r="M10" s="127" t="s">
        <v>11</v>
      </c>
      <c r="N10" s="127" t="s">
        <v>13</v>
      </c>
      <c r="O10" s="127" t="s">
        <v>14</v>
      </c>
      <c r="P10" s="191"/>
      <c r="Q10" s="191"/>
    </row>
    <row r="11" spans="2:17" s="73" customFormat="1" ht="38.25" customHeight="1" x14ac:dyDescent="0.2">
      <c r="B11" s="197">
        <v>15</v>
      </c>
      <c r="C11" s="202" t="s">
        <v>35</v>
      </c>
      <c r="D11" s="202" t="s">
        <v>186</v>
      </c>
      <c r="E11" s="188" t="s">
        <v>104</v>
      </c>
      <c r="F11" s="76" t="s">
        <v>105</v>
      </c>
      <c r="G11" s="188" t="s">
        <v>51</v>
      </c>
      <c r="H11" s="139">
        <v>42019</v>
      </c>
      <c r="I11" s="139">
        <v>42069</v>
      </c>
      <c r="J11" s="140" t="s">
        <v>52</v>
      </c>
      <c r="K11" s="140">
        <v>1</v>
      </c>
      <c r="L11" s="77"/>
      <c r="M11" s="77"/>
      <c r="N11" s="77"/>
      <c r="O11" s="77"/>
      <c r="P11" s="71"/>
      <c r="Q11" s="107">
        <f>+P11/K11</f>
        <v>0</v>
      </c>
    </row>
    <row r="12" spans="2:17" s="73" customFormat="1" ht="51.75" customHeight="1" x14ac:dyDescent="0.2">
      <c r="B12" s="198"/>
      <c r="C12" s="203"/>
      <c r="D12" s="203"/>
      <c r="E12" s="189"/>
      <c r="F12" s="76" t="s">
        <v>109</v>
      </c>
      <c r="G12" s="189"/>
      <c r="H12" s="139">
        <v>42019</v>
      </c>
      <c r="I12" s="139">
        <v>42069</v>
      </c>
      <c r="J12" s="140" t="s">
        <v>53</v>
      </c>
      <c r="K12" s="140">
        <v>1</v>
      </c>
      <c r="L12" s="77"/>
      <c r="M12" s="77"/>
      <c r="N12" s="77"/>
      <c r="O12" s="77"/>
      <c r="P12" s="71"/>
      <c r="Q12" s="107">
        <f t="shared" ref="Q12:Q67" si="0">+P12/K12</f>
        <v>0</v>
      </c>
    </row>
    <row r="13" spans="2:17" s="73" customFormat="1" ht="39.75" customHeight="1" x14ac:dyDescent="0.2">
      <c r="B13" s="198"/>
      <c r="C13" s="203"/>
      <c r="D13" s="203"/>
      <c r="E13" s="189"/>
      <c r="F13" s="76" t="s">
        <v>113</v>
      </c>
      <c r="G13" s="189"/>
      <c r="H13" s="139">
        <v>42019</v>
      </c>
      <c r="I13" s="139">
        <v>42069</v>
      </c>
      <c r="J13" s="140" t="s">
        <v>54</v>
      </c>
      <c r="K13" s="140">
        <v>6</v>
      </c>
      <c r="L13" s="77"/>
      <c r="M13" s="77"/>
      <c r="N13" s="77"/>
      <c r="O13" s="77"/>
      <c r="P13" s="71"/>
      <c r="Q13" s="107">
        <f t="shared" si="0"/>
        <v>0</v>
      </c>
    </row>
    <row r="14" spans="2:17" s="73" customFormat="1" ht="27" customHeight="1" x14ac:dyDescent="0.2">
      <c r="B14" s="198"/>
      <c r="C14" s="203"/>
      <c r="D14" s="203"/>
      <c r="E14" s="190"/>
      <c r="F14" s="76" t="s">
        <v>36</v>
      </c>
      <c r="G14" s="189"/>
      <c r="H14" s="139">
        <v>42069</v>
      </c>
      <c r="I14" s="139">
        <v>42083</v>
      </c>
      <c r="J14" s="140" t="s">
        <v>81</v>
      </c>
      <c r="K14" s="140">
        <v>1</v>
      </c>
      <c r="L14" s="77"/>
      <c r="M14" s="77"/>
      <c r="N14" s="77"/>
      <c r="O14" s="77"/>
      <c r="P14" s="71"/>
      <c r="Q14" s="107">
        <f t="shared" si="0"/>
        <v>0</v>
      </c>
    </row>
    <row r="15" spans="2:17" s="73" customFormat="1" ht="39" customHeight="1" x14ac:dyDescent="0.2">
      <c r="B15" s="198"/>
      <c r="C15" s="203"/>
      <c r="D15" s="203"/>
      <c r="E15" s="188" t="s">
        <v>106</v>
      </c>
      <c r="F15" s="76" t="s">
        <v>107</v>
      </c>
      <c r="G15" s="188" t="s">
        <v>141</v>
      </c>
      <c r="H15" s="139">
        <v>42037</v>
      </c>
      <c r="I15" s="139">
        <v>42069</v>
      </c>
      <c r="J15" s="140" t="s">
        <v>55</v>
      </c>
      <c r="K15" s="140">
        <v>1</v>
      </c>
      <c r="L15" s="77"/>
      <c r="M15" s="77"/>
      <c r="N15" s="77"/>
      <c r="O15" s="77"/>
      <c r="P15" s="71"/>
      <c r="Q15" s="107">
        <f t="shared" si="0"/>
        <v>0</v>
      </c>
    </row>
    <row r="16" spans="2:17" s="73" customFormat="1" ht="38.25" customHeight="1" x14ac:dyDescent="0.2">
      <c r="B16" s="198"/>
      <c r="C16" s="203"/>
      <c r="D16" s="203"/>
      <c r="E16" s="190"/>
      <c r="F16" s="76" t="s">
        <v>108</v>
      </c>
      <c r="G16" s="190"/>
      <c r="H16" s="139">
        <v>42065</v>
      </c>
      <c r="I16" s="139">
        <v>42076</v>
      </c>
      <c r="J16" s="140" t="s">
        <v>56</v>
      </c>
      <c r="K16" s="140">
        <v>1</v>
      </c>
      <c r="L16" s="77"/>
      <c r="M16" s="77" t="s">
        <v>171</v>
      </c>
      <c r="N16" s="78"/>
      <c r="O16" s="77" t="s">
        <v>179</v>
      </c>
      <c r="P16" s="71"/>
      <c r="Q16" s="107">
        <f t="shared" si="0"/>
        <v>0</v>
      </c>
    </row>
    <row r="17" spans="2:17" s="73" customFormat="1" ht="16.5" customHeight="1" x14ac:dyDescent="0.2">
      <c r="B17" s="198"/>
      <c r="C17" s="203"/>
      <c r="D17" s="203"/>
      <c r="E17" s="188" t="s">
        <v>126</v>
      </c>
      <c r="F17" s="76" t="s">
        <v>38</v>
      </c>
      <c r="G17" s="188" t="s">
        <v>51</v>
      </c>
      <c r="H17" s="139">
        <v>41735</v>
      </c>
      <c r="I17" s="139">
        <v>41974</v>
      </c>
      <c r="J17" s="140" t="s">
        <v>57</v>
      </c>
      <c r="K17" s="140">
        <v>2</v>
      </c>
      <c r="L17" s="77"/>
      <c r="M17" s="77"/>
      <c r="N17" s="77"/>
      <c r="O17" s="77"/>
      <c r="P17" s="71"/>
      <c r="Q17" s="107">
        <f t="shared" si="0"/>
        <v>0</v>
      </c>
    </row>
    <row r="18" spans="2:17" s="73" customFormat="1" ht="25.5" customHeight="1" x14ac:dyDescent="0.2">
      <c r="B18" s="198"/>
      <c r="C18" s="203"/>
      <c r="D18" s="203"/>
      <c r="E18" s="189"/>
      <c r="F18" s="76" t="s">
        <v>39</v>
      </c>
      <c r="G18" s="189"/>
      <c r="H18" s="139">
        <v>42079</v>
      </c>
      <c r="I18" s="139">
        <v>42338</v>
      </c>
      <c r="J18" s="140" t="s">
        <v>58</v>
      </c>
      <c r="K18" s="140">
        <v>2</v>
      </c>
      <c r="L18" s="77"/>
      <c r="M18" s="77"/>
      <c r="N18" s="77"/>
      <c r="O18" s="77"/>
      <c r="P18" s="71"/>
      <c r="Q18" s="107">
        <f t="shared" si="0"/>
        <v>0</v>
      </c>
    </row>
    <row r="19" spans="2:17" s="73" customFormat="1" ht="15.75" customHeight="1" x14ac:dyDescent="0.2">
      <c r="B19" s="198"/>
      <c r="C19" s="203"/>
      <c r="D19" s="203"/>
      <c r="E19" s="190"/>
      <c r="F19" s="76" t="s">
        <v>40</v>
      </c>
      <c r="G19" s="190"/>
      <c r="H19" s="139">
        <v>42065</v>
      </c>
      <c r="I19" s="139">
        <v>42338</v>
      </c>
      <c r="J19" s="140" t="s">
        <v>82</v>
      </c>
      <c r="K19" s="140">
        <v>5</v>
      </c>
      <c r="L19" s="77"/>
      <c r="M19" s="77"/>
      <c r="N19" s="77"/>
      <c r="O19" s="77"/>
      <c r="P19" s="71"/>
      <c r="Q19" s="107">
        <f t="shared" si="0"/>
        <v>0</v>
      </c>
    </row>
    <row r="20" spans="2:17" s="73" customFormat="1" ht="27.75" customHeight="1" x14ac:dyDescent="0.2">
      <c r="B20" s="198"/>
      <c r="C20" s="203"/>
      <c r="D20" s="203"/>
      <c r="E20" s="188" t="s">
        <v>134</v>
      </c>
      <c r="F20" s="76" t="s">
        <v>132</v>
      </c>
      <c r="G20" s="188" t="s">
        <v>51</v>
      </c>
      <c r="H20" s="139">
        <v>42018</v>
      </c>
      <c r="I20" s="139">
        <v>42342</v>
      </c>
      <c r="J20" s="140" t="s">
        <v>133</v>
      </c>
      <c r="K20" s="140">
        <v>12</v>
      </c>
      <c r="L20" s="77"/>
      <c r="M20" s="77"/>
      <c r="N20" s="77"/>
      <c r="O20" s="77"/>
      <c r="P20" s="71"/>
      <c r="Q20" s="107">
        <f t="shared" si="0"/>
        <v>0</v>
      </c>
    </row>
    <row r="21" spans="2:17" s="73" customFormat="1" ht="26.25" customHeight="1" x14ac:dyDescent="0.2">
      <c r="B21" s="198"/>
      <c r="C21" s="203"/>
      <c r="D21" s="203"/>
      <c r="E21" s="189"/>
      <c r="F21" s="76" t="s">
        <v>37</v>
      </c>
      <c r="G21" s="189"/>
      <c r="H21" s="139">
        <v>42018</v>
      </c>
      <c r="I21" s="139">
        <v>42342</v>
      </c>
      <c r="J21" s="140" t="s">
        <v>60</v>
      </c>
      <c r="K21" s="140">
        <v>2</v>
      </c>
      <c r="L21" s="77"/>
      <c r="M21" s="77"/>
      <c r="N21" s="77"/>
      <c r="O21" s="77"/>
      <c r="P21" s="71"/>
      <c r="Q21" s="107">
        <f t="shared" si="0"/>
        <v>0</v>
      </c>
    </row>
    <row r="22" spans="2:17" s="73" customFormat="1" ht="27" customHeight="1" x14ac:dyDescent="0.2">
      <c r="B22" s="198"/>
      <c r="C22" s="203"/>
      <c r="D22" s="203"/>
      <c r="E22" s="189"/>
      <c r="F22" s="76" t="s">
        <v>59</v>
      </c>
      <c r="G22" s="189"/>
      <c r="H22" s="139">
        <v>42018</v>
      </c>
      <c r="I22" s="139">
        <v>42342</v>
      </c>
      <c r="J22" s="140" t="s">
        <v>61</v>
      </c>
      <c r="K22" s="140">
        <v>2</v>
      </c>
      <c r="L22" s="77"/>
      <c r="M22" s="77"/>
      <c r="N22" s="77"/>
      <c r="O22" s="77"/>
      <c r="P22" s="71"/>
      <c r="Q22" s="107">
        <f t="shared" si="0"/>
        <v>0</v>
      </c>
    </row>
    <row r="23" spans="2:17" s="73" customFormat="1" ht="28.5" customHeight="1" x14ac:dyDescent="0.2">
      <c r="B23" s="198"/>
      <c r="C23" s="203"/>
      <c r="D23" s="203"/>
      <c r="E23" s="189"/>
      <c r="F23" s="76" t="s">
        <v>49</v>
      </c>
      <c r="G23" s="189"/>
      <c r="H23" s="139">
        <v>42153</v>
      </c>
      <c r="I23" s="139">
        <v>42342</v>
      </c>
      <c r="J23" s="140" t="s">
        <v>83</v>
      </c>
      <c r="K23" s="140">
        <v>2</v>
      </c>
      <c r="L23" s="77"/>
      <c r="M23" s="77"/>
      <c r="N23" s="77" t="s">
        <v>173</v>
      </c>
      <c r="O23" s="77"/>
      <c r="P23" s="71"/>
      <c r="Q23" s="107">
        <f t="shared" si="0"/>
        <v>0</v>
      </c>
    </row>
    <row r="24" spans="2:17" s="73" customFormat="1" ht="27.75" customHeight="1" x14ac:dyDescent="0.2">
      <c r="B24" s="198"/>
      <c r="C24" s="203"/>
      <c r="D24" s="203"/>
      <c r="E24" s="190"/>
      <c r="F24" s="76" t="s">
        <v>50</v>
      </c>
      <c r="G24" s="190"/>
      <c r="H24" s="139">
        <v>42153</v>
      </c>
      <c r="I24" s="139">
        <v>42342</v>
      </c>
      <c r="J24" s="140" t="s">
        <v>83</v>
      </c>
      <c r="K24" s="140">
        <v>2</v>
      </c>
      <c r="L24" s="77"/>
      <c r="M24" s="77"/>
      <c r="N24" s="77" t="s">
        <v>174</v>
      </c>
      <c r="O24" s="77"/>
      <c r="P24" s="71"/>
      <c r="Q24" s="107">
        <f t="shared" si="0"/>
        <v>0</v>
      </c>
    </row>
    <row r="25" spans="2:17" s="73" customFormat="1" ht="41.25" customHeight="1" x14ac:dyDescent="0.2">
      <c r="B25" s="198"/>
      <c r="C25" s="203"/>
      <c r="D25" s="203"/>
      <c r="E25" s="188" t="s">
        <v>93</v>
      </c>
      <c r="F25" s="76" t="s">
        <v>127</v>
      </c>
      <c r="G25" s="140" t="s">
        <v>51</v>
      </c>
      <c r="H25" s="139">
        <v>42023</v>
      </c>
      <c r="I25" s="139">
        <v>42153</v>
      </c>
      <c r="J25" s="140" t="s">
        <v>68</v>
      </c>
      <c r="K25" s="140">
        <v>1</v>
      </c>
      <c r="L25" s="77"/>
      <c r="M25" s="77"/>
      <c r="N25" s="77"/>
      <c r="O25" s="77"/>
      <c r="P25" s="71"/>
      <c r="Q25" s="107">
        <f t="shared" si="0"/>
        <v>0</v>
      </c>
    </row>
    <row r="26" spans="2:17" s="73" customFormat="1" ht="39.75" customHeight="1" x14ac:dyDescent="0.2">
      <c r="B26" s="198"/>
      <c r="C26" s="203"/>
      <c r="D26" s="203"/>
      <c r="E26" s="189"/>
      <c r="F26" s="76" t="s">
        <v>111</v>
      </c>
      <c r="G26" s="140" t="s">
        <v>51</v>
      </c>
      <c r="H26" s="139">
        <v>42248</v>
      </c>
      <c r="I26" s="139">
        <v>42317</v>
      </c>
      <c r="J26" s="140" t="s">
        <v>112</v>
      </c>
      <c r="K26" s="140">
        <v>1</v>
      </c>
      <c r="L26" s="77"/>
      <c r="M26" s="77"/>
      <c r="N26" s="77"/>
      <c r="O26" s="77"/>
      <c r="P26" s="71"/>
      <c r="Q26" s="107">
        <f t="shared" si="0"/>
        <v>0</v>
      </c>
    </row>
    <row r="27" spans="2:17" s="73" customFormat="1" ht="26.25" customHeight="1" x14ac:dyDescent="0.2">
      <c r="B27" s="198"/>
      <c r="C27" s="203"/>
      <c r="D27" s="203"/>
      <c r="E27" s="189"/>
      <c r="F27" s="76" t="s">
        <v>110</v>
      </c>
      <c r="G27" s="140" t="s">
        <v>51</v>
      </c>
      <c r="H27" s="139">
        <v>42219</v>
      </c>
      <c r="I27" s="139">
        <v>41974</v>
      </c>
      <c r="J27" s="140" t="s">
        <v>130</v>
      </c>
      <c r="K27" s="140">
        <v>1</v>
      </c>
      <c r="L27" s="77"/>
      <c r="M27" s="77"/>
      <c r="N27" s="77"/>
      <c r="O27" s="77"/>
      <c r="P27" s="71"/>
      <c r="Q27" s="107">
        <f t="shared" si="0"/>
        <v>0</v>
      </c>
    </row>
    <row r="28" spans="2:17" s="73" customFormat="1" ht="28.5" customHeight="1" x14ac:dyDescent="0.2">
      <c r="B28" s="198"/>
      <c r="C28" s="203"/>
      <c r="D28" s="203"/>
      <c r="E28" s="189"/>
      <c r="F28" s="76" t="s">
        <v>128</v>
      </c>
      <c r="G28" s="140" t="s">
        <v>51</v>
      </c>
      <c r="H28" s="139">
        <v>42058</v>
      </c>
      <c r="I28" s="139">
        <v>42338</v>
      </c>
      <c r="J28" s="140" t="s">
        <v>129</v>
      </c>
      <c r="K28" s="140">
        <v>4</v>
      </c>
      <c r="L28" s="77"/>
      <c r="M28" s="77"/>
      <c r="N28" s="77"/>
      <c r="O28" s="77"/>
      <c r="P28" s="71"/>
      <c r="Q28" s="107"/>
    </row>
    <row r="29" spans="2:17" s="73" customFormat="1" ht="29.25" customHeight="1" x14ac:dyDescent="0.2">
      <c r="B29" s="198"/>
      <c r="C29" s="203"/>
      <c r="D29" s="280"/>
      <c r="E29" s="190"/>
      <c r="F29" s="76" t="s">
        <v>187</v>
      </c>
      <c r="G29" s="140" t="s">
        <v>51</v>
      </c>
      <c r="H29" s="139">
        <v>42065</v>
      </c>
      <c r="I29" s="139">
        <v>42338</v>
      </c>
      <c r="J29" s="140" t="s">
        <v>131</v>
      </c>
      <c r="K29" s="140">
        <v>4</v>
      </c>
      <c r="L29" s="77"/>
      <c r="M29" s="77" t="s">
        <v>172</v>
      </c>
      <c r="N29" s="77"/>
      <c r="O29" s="77"/>
      <c r="P29" s="71"/>
      <c r="Q29" s="107">
        <f t="shared" si="0"/>
        <v>0</v>
      </c>
    </row>
    <row r="30" spans="2:17" s="73" customFormat="1" ht="48.75" customHeight="1" x14ac:dyDescent="0.2">
      <c r="B30" s="206">
        <v>16</v>
      </c>
      <c r="C30" s="207" t="s">
        <v>188</v>
      </c>
      <c r="D30" s="179" t="s">
        <v>189</v>
      </c>
      <c r="E30" s="99" t="s">
        <v>135</v>
      </c>
      <c r="F30" s="79" t="s">
        <v>136</v>
      </c>
      <c r="G30" s="79" t="s">
        <v>138</v>
      </c>
      <c r="H30" s="81">
        <v>42019</v>
      </c>
      <c r="I30" s="81">
        <v>41711</v>
      </c>
      <c r="J30" s="79" t="s">
        <v>53</v>
      </c>
      <c r="K30" s="79">
        <v>1</v>
      </c>
      <c r="L30" s="80"/>
      <c r="M30" s="80"/>
      <c r="N30" s="80"/>
      <c r="O30" s="80"/>
      <c r="P30" s="71"/>
      <c r="Q30" s="107">
        <f t="shared" si="0"/>
        <v>0</v>
      </c>
    </row>
    <row r="31" spans="2:17" s="73" customFormat="1" ht="54.75" customHeight="1" x14ac:dyDescent="0.2">
      <c r="B31" s="206"/>
      <c r="C31" s="207"/>
      <c r="D31" s="180"/>
      <c r="E31" s="79" t="s">
        <v>62</v>
      </c>
      <c r="F31" s="79" t="s">
        <v>137</v>
      </c>
      <c r="G31" s="100" t="s">
        <v>138</v>
      </c>
      <c r="H31" s="81">
        <v>42079</v>
      </c>
      <c r="I31" s="81">
        <v>42342</v>
      </c>
      <c r="J31" s="79" t="s">
        <v>133</v>
      </c>
      <c r="K31" s="104">
        <v>4</v>
      </c>
      <c r="L31" s="80"/>
      <c r="M31" s="80"/>
      <c r="N31" s="80"/>
      <c r="O31" s="80"/>
      <c r="P31" s="71"/>
      <c r="Q31" s="107">
        <f t="shared" si="0"/>
        <v>0</v>
      </c>
    </row>
    <row r="32" spans="2:17" s="73" customFormat="1" ht="54.75" customHeight="1" x14ac:dyDescent="0.2">
      <c r="B32" s="206"/>
      <c r="C32" s="207"/>
      <c r="D32" s="180"/>
      <c r="E32" s="99" t="s">
        <v>114</v>
      </c>
      <c r="F32" s="79" t="s">
        <v>84</v>
      </c>
      <c r="G32" s="100" t="s">
        <v>138</v>
      </c>
      <c r="H32" s="81">
        <v>42079</v>
      </c>
      <c r="I32" s="81">
        <v>42342</v>
      </c>
      <c r="J32" s="79" t="s">
        <v>151</v>
      </c>
      <c r="K32" s="79">
        <v>2</v>
      </c>
      <c r="L32" s="80"/>
      <c r="M32" s="80"/>
      <c r="N32" s="80"/>
      <c r="O32" s="80"/>
      <c r="P32" s="71"/>
      <c r="Q32" s="107"/>
    </row>
    <row r="33" spans="2:17" s="73" customFormat="1" ht="40.5" customHeight="1" x14ac:dyDescent="0.2">
      <c r="B33" s="206"/>
      <c r="C33" s="207"/>
      <c r="D33" s="181"/>
      <c r="E33" s="79" t="s">
        <v>97</v>
      </c>
      <c r="F33" s="82" t="s">
        <v>139</v>
      </c>
      <c r="G33" s="100" t="s">
        <v>138</v>
      </c>
      <c r="H33" s="81">
        <v>42079</v>
      </c>
      <c r="I33" s="81">
        <v>42342</v>
      </c>
      <c r="J33" s="79" t="s">
        <v>140</v>
      </c>
      <c r="K33" s="104">
        <v>2</v>
      </c>
      <c r="L33" s="80"/>
      <c r="M33" s="80"/>
      <c r="N33" s="80"/>
      <c r="O33" s="80"/>
      <c r="P33" s="71"/>
      <c r="Q33" s="107">
        <f t="shared" si="0"/>
        <v>0</v>
      </c>
    </row>
    <row r="34" spans="2:17" s="73" customFormat="1" ht="39.75" customHeight="1" x14ac:dyDescent="0.2">
      <c r="B34" s="210">
        <v>17</v>
      </c>
      <c r="C34" s="208" t="s">
        <v>119</v>
      </c>
      <c r="D34" s="125"/>
      <c r="E34" s="83" t="s">
        <v>120</v>
      </c>
      <c r="F34" s="83" t="s">
        <v>143</v>
      </c>
      <c r="G34" s="84" t="s">
        <v>144</v>
      </c>
      <c r="H34" s="102">
        <v>42044</v>
      </c>
      <c r="I34" s="102">
        <v>42069</v>
      </c>
      <c r="J34" s="103" t="s">
        <v>142</v>
      </c>
      <c r="K34" s="105">
        <v>1</v>
      </c>
      <c r="L34" s="85"/>
      <c r="M34" s="85"/>
      <c r="N34" s="85"/>
      <c r="O34" s="85"/>
      <c r="P34" s="71"/>
      <c r="Q34" s="107">
        <f t="shared" si="0"/>
        <v>0</v>
      </c>
    </row>
    <row r="35" spans="2:17" s="73" customFormat="1" ht="44.25" customHeight="1" x14ac:dyDescent="0.2">
      <c r="B35" s="211"/>
      <c r="C35" s="209"/>
      <c r="D35" s="126"/>
      <c r="E35" s="174" t="s">
        <v>94</v>
      </c>
      <c r="F35" s="83" t="s">
        <v>85</v>
      </c>
      <c r="G35" s="84" t="s">
        <v>145</v>
      </c>
      <c r="H35" s="102">
        <v>42019</v>
      </c>
      <c r="I35" s="102">
        <v>42342</v>
      </c>
      <c r="J35" s="83" t="s">
        <v>82</v>
      </c>
      <c r="K35" s="105">
        <v>4</v>
      </c>
      <c r="L35" s="85"/>
      <c r="M35" s="85"/>
      <c r="N35" s="85"/>
      <c r="O35" s="85"/>
      <c r="P35" s="71"/>
      <c r="Q35" s="107"/>
    </row>
    <row r="36" spans="2:17" s="73" customFormat="1" ht="31.5" customHeight="1" x14ac:dyDescent="0.2">
      <c r="B36" s="211"/>
      <c r="C36" s="209"/>
      <c r="D36" s="126"/>
      <c r="E36" s="175"/>
      <c r="F36" s="83" t="s">
        <v>42</v>
      </c>
      <c r="G36" s="84" t="s">
        <v>146</v>
      </c>
      <c r="H36" s="102">
        <v>42069</v>
      </c>
      <c r="I36" s="102">
        <v>42342</v>
      </c>
      <c r="J36" s="83" t="s">
        <v>133</v>
      </c>
      <c r="K36" s="105">
        <v>2</v>
      </c>
      <c r="L36" s="85"/>
      <c r="M36" s="85"/>
      <c r="N36" s="85"/>
      <c r="O36" s="85"/>
      <c r="P36" s="71"/>
      <c r="Q36" s="107">
        <f t="shared" si="0"/>
        <v>0</v>
      </c>
    </row>
    <row r="37" spans="2:17" s="73" customFormat="1" ht="46.5" customHeight="1" x14ac:dyDescent="0.2">
      <c r="B37" s="204">
        <v>18</v>
      </c>
      <c r="C37" s="212" t="s">
        <v>180</v>
      </c>
      <c r="D37" s="124"/>
      <c r="E37" s="281" t="s">
        <v>115</v>
      </c>
      <c r="F37" s="119" t="s">
        <v>118</v>
      </c>
      <c r="G37" s="109" t="s">
        <v>51</v>
      </c>
      <c r="H37" s="110">
        <v>42019</v>
      </c>
      <c r="I37" s="110">
        <v>42062</v>
      </c>
      <c r="J37" s="119" t="s">
        <v>72</v>
      </c>
      <c r="K37" s="111">
        <v>1</v>
      </c>
      <c r="L37" s="112"/>
      <c r="M37" s="112"/>
      <c r="N37" s="112"/>
      <c r="O37" s="112"/>
      <c r="P37" s="71"/>
      <c r="Q37" s="107">
        <f t="shared" si="0"/>
        <v>0</v>
      </c>
    </row>
    <row r="38" spans="2:17" s="73" customFormat="1" ht="38.25" x14ac:dyDescent="0.2">
      <c r="B38" s="205"/>
      <c r="C38" s="212"/>
      <c r="D38" s="124"/>
      <c r="E38" s="281"/>
      <c r="F38" s="119" t="s">
        <v>116</v>
      </c>
      <c r="G38" s="109" t="s">
        <v>51</v>
      </c>
      <c r="H38" s="110">
        <v>42019</v>
      </c>
      <c r="I38" s="110">
        <v>42062</v>
      </c>
      <c r="J38" s="119" t="s">
        <v>148</v>
      </c>
      <c r="K38" s="111">
        <v>3</v>
      </c>
      <c r="L38" s="112"/>
      <c r="M38" s="112"/>
      <c r="N38" s="112"/>
      <c r="O38" s="112"/>
      <c r="P38" s="71"/>
      <c r="Q38" s="107">
        <f t="shared" si="0"/>
        <v>0</v>
      </c>
    </row>
    <row r="39" spans="2:17" s="73" customFormat="1" ht="38.25" x14ac:dyDescent="0.2">
      <c r="B39" s="205"/>
      <c r="C39" s="212"/>
      <c r="D39" s="124"/>
      <c r="E39" s="281"/>
      <c r="F39" s="119" t="s">
        <v>149</v>
      </c>
      <c r="G39" s="109" t="s">
        <v>51</v>
      </c>
      <c r="H39" s="110">
        <v>42019</v>
      </c>
      <c r="I39" s="110">
        <v>42062</v>
      </c>
      <c r="J39" s="119" t="s">
        <v>150</v>
      </c>
      <c r="K39" s="111">
        <v>9</v>
      </c>
      <c r="L39" s="112"/>
      <c r="M39" s="112"/>
      <c r="N39" s="112"/>
      <c r="O39" s="112"/>
      <c r="P39" s="71"/>
      <c r="Q39" s="107"/>
    </row>
    <row r="40" spans="2:17" s="73" customFormat="1" ht="27.75" customHeight="1" x14ac:dyDescent="0.2">
      <c r="B40" s="205"/>
      <c r="C40" s="212"/>
      <c r="D40" s="124"/>
      <c r="E40" s="281"/>
      <c r="F40" s="119" t="s">
        <v>181</v>
      </c>
      <c r="G40" s="109" t="s">
        <v>51</v>
      </c>
      <c r="H40" s="110">
        <v>42065</v>
      </c>
      <c r="I40" s="110">
        <v>42083</v>
      </c>
      <c r="J40" s="119" t="s">
        <v>147</v>
      </c>
      <c r="K40" s="111">
        <v>1</v>
      </c>
      <c r="L40" s="112"/>
      <c r="M40" s="112"/>
      <c r="N40" s="112"/>
      <c r="O40" s="112"/>
      <c r="P40" s="71"/>
      <c r="Q40" s="107">
        <f t="shared" si="0"/>
        <v>0</v>
      </c>
    </row>
    <row r="41" spans="2:17" s="73" customFormat="1" ht="85.5" customHeight="1" x14ac:dyDescent="0.2">
      <c r="B41" s="205"/>
      <c r="C41" s="212"/>
      <c r="D41" s="132"/>
      <c r="E41" s="122" t="s">
        <v>86</v>
      </c>
      <c r="F41" s="119" t="s">
        <v>152</v>
      </c>
      <c r="G41" s="109" t="s">
        <v>153</v>
      </c>
      <c r="H41" s="110">
        <v>42065</v>
      </c>
      <c r="I41" s="110">
        <v>42338</v>
      </c>
      <c r="J41" s="119" t="s">
        <v>140</v>
      </c>
      <c r="K41" s="111">
        <v>4</v>
      </c>
      <c r="L41" s="112"/>
      <c r="M41" s="112"/>
      <c r="N41" s="112"/>
      <c r="O41" s="112"/>
      <c r="P41" s="71"/>
      <c r="Q41" s="107">
        <f t="shared" si="0"/>
        <v>0</v>
      </c>
    </row>
    <row r="42" spans="2:17" s="73" customFormat="1" ht="39.75" customHeight="1" x14ac:dyDescent="0.2">
      <c r="B42" s="205"/>
      <c r="C42" s="212"/>
      <c r="D42" s="124"/>
      <c r="E42" s="119" t="s">
        <v>63</v>
      </c>
      <c r="F42" s="123" t="s">
        <v>98</v>
      </c>
      <c r="G42" s="109" t="s">
        <v>51</v>
      </c>
      <c r="H42" s="110">
        <v>42058</v>
      </c>
      <c r="I42" s="110">
        <v>42321</v>
      </c>
      <c r="J42" s="119" t="s">
        <v>70</v>
      </c>
      <c r="K42" s="111">
        <v>2</v>
      </c>
      <c r="L42" s="112"/>
      <c r="M42" s="112"/>
      <c r="N42" s="115">
        <v>500000</v>
      </c>
      <c r="O42" s="112"/>
      <c r="P42" s="71"/>
      <c r="Q42" s="107">
        <f t="shared" si="0"/>
        <v>0</v>
      </c>
    </row>
    <row r="43" spans="2:17" s="73" customFormat="1" ht="27" customHeight="1" x14ac:dyDescent="0.2">
      <c r="B43" s="205"/>
      <c r="C43" s="212"/>
      <c r="D43" s="132"/>
      <c r="E43" s="176" t="s">
        <v>64</v>
      </c>
      <c r="F43" s="119" t="s">
        <v>44</v>
      </c>
      <c r="G43" s="109" t="s">
        <v>51</v>
      </c>
      <c r="H43" s="110">
        <v>42072</v>
      </c>
      <c r="I43" s="110">
        <v>42342</v>
      </c>
      <c r="J43" s="119" t="s">
        <v>79</v>
      </c>
      <c r="K43" s="111">
        <v>2</v>
      </c>
      <c r="L43" s="112"/>
      <c r="M43" s="112"/>
      <c r="N43" s="118" t="s">
        <v>178</v>
      </c>
      <c r="O43" s="112"/>
      <c r="P43" s="71"/>
      <c r="Q43" s="107">
        <f t="shared" si="0"/>
        <v>0</v>
      </c>
    </row>
    <row r="44" spans="2:17" s="73" customFormat="1" ht="15.75" customHeight="1" x14ac:dyDescent="0.2">
      <c r="B44" s="205"/>
      <c r="C44" s="212"/>
      <c r="D44" s="133"/>
      <c r="E44" s="177"/>
      <c r="F44" s="119" t="s">
        <v>71</v>
      </c>
      <c r="G44" s="109" t="s">
        <v>51</v>
      </c>
      <c r="H44" s="110">
        <v>42072</v>
      </c>
      <c r="I44" s="110">
        <v>42342</v>
      </c>
      <c r="J44" s="119" t="s">
        <v>70</v>
      </c>
      <c r="K44" s="111">
        <v>4</v>
      </c>
      <c r="L44" s="112"/>
      <c r="M44" s="112"/>
      <c r="N44" s="112"/>
      <c r="O44" s="112"/>
      <c r="P44" s="71"/>
      <c r="Q44" s="107">
        <f t="shared" si="0"/>
        <v>0</v>
      </c>
    </row>
    <row r="45" spans="2:17" s="73" customFormat="1" ht="39" customHeight="1" x14ac:dyDescent="0.2">
      <c r="B45" s="205"/>
      <c r="C45" s="212"/>
      <c r="D45" s="134"/>
      <c r="E45" s="178"/>
      <c r="F45" s="119" t="s">
        <v>43</v>
      </c>
      <c r="G45" s="109" t="s">
        <v>51</v>
      </c>
      <c r="H45" s="110">
        <v>42072</v>
      </c>
      <c r="I45" s="110">
        <v>42185</v>
      </c>
      <c r="J45" s="119" t="s">
        <v>69</v>
      </c>
      <c r="K45" s="111">
        <v>4</v>
      </c>
      <c r="L45" s="112"/>
      <c r="M45" s="112"/>
      <c r="N45" s="112"/>
      <c r="O45" s="112"/>
      <c r="P45" s="71"/>
      <c r="Q45" s="107">
        <f t="shared" si="0"/>
        <v>0</v>
      </c>
    </row>
    <row r="46" spans="2:17" s="73" customFormat="1" ht="68.25" customHeight="1" x14ac:dyDescent="0.2">
      <c r="B46" s="205"/>
      <c r="C46" s="212"/>
      <c r="D46" s="124"/>
      <c r="E46" s="116" t="s">
        <v>99</v>
      </c>
      <c r="F46" s="119" t="s">
        <v>155</v>
      </c>
      <c r="G46" s="109" t="s">
        <v>51</v>
      </c>
      <c r="H46" s="110">
        <v>42100</v>
      </c>
      <c r="I46" s="110">
        <v>42185</v>
      </c>
      <c r="J46" s="119" t="s">
        <v>154</v>
      </c>
      <c r="K46" s="111">
        <v>2</v>
      </c>
      <c r="L46" s="112"/>
      <c r="M46" s="112"/>
      <c r="N46" s="112"/>
      <c r="O46" s="112"/>
      <c r="P46" s="71"/>
      <c r="Q46" s="107">
        <f t="shared" si="0"/>
        <v>0</v>
      </c>
    </row>
    <row r="47" spans="2:17" s="73" customFormat="1" ht="68.25" customHeight="1" x14ac:dyDescent="0.2">
      <c r="B47" s="205"/>
      <c r="C47" s="212"/>
      <c r="D47" s="132"/>
      <c r="E47" s="117" t="s">
        <v>159</v>
      </c>
      <c r="F47" s="119" t="s">
        <v>161</v>
      </c>
      <c r="G47" s="109" t="s">
        <v>160</v>
      </c>
      <c r="H47" s="110">
        <v>42019</v>
      </c>
      <c r="I47" s="110">
        <v>42338</v>
      </c>
      <c r="J47" s="119" t="s">
        <v>162</v>
      </c>
      <c r="K47" s="111">
        <v>3</v>
      </c>
      <c r="L47" s="112"/>
      <c r="M47" s="112"/>
      <c r="N47" s="112"/>
      <c r="O47" s="112"/>
      <c r="P47" s="71"/>
      <c r="Q47" s="107">
        <f t="shared" si="0"/>
        <v>0</v>
      </c>
    </row>
    <row r="48" spans="2:17" s="73" customFormat="1" ht="51" x14ac:dyDescent="0.2">
      <c r="B48" s="205"/>
      <c r="C48" s="212"/>
      <c r="D48" s="132"/>
      <c r="E48" s="122" t="s">
        <v>156</v>
      </c>
      <c r="F48" s="119" t="s">
        <v>157</v>
      </c>
      <c r="G48" s="109" t="s">
        <v>51</v>
      </c>
      <c r="H48" s="110">
        <v>42065</v>
      </c>
      <c r="I48" s="110">
        <v>42338</v>
      </c>
      <c r="J48" s="119" t="s">
        <v>129</v>
      </c>
      <c r="K48" s="111">
        <v>4</v>
      </c>
      <c r="L48" s="112"/>
      <c r="M48" s="112"/>
      <c r="N48" s="115"/>
      <c r="O48" s="112"/>
      <c r="P48" s="71"/>
      <c r="Q48" s="107">
        <f t="shared" si="0"/>
        <v>0</v>
      </c>
    </row>
    <row r="49" spans="2:17" s="73" customFormat="1" ht="39.75" customHeight="1" x14ac:dyDescent="0.2">
      <c r="B49" s="223">
        <v>19</v>
      </c>
      <c r="C49" s="232" t="s">
        <v>46</v>
      </c>
      <c r="D49" s="130"/>
      <c r="E49" s="227" t="s">
        <v>117</v>
      </c>
      <c r="F49" s="120" t="s">
        <v>121</v>
      </c>
      <c r="G49" s="89" t="s">
        <v>51</v>
      </c>
      <c r="H49" s="95">
        <v>42019</v>
      </c>
      <c r="I49" s="95">
        <v>42069</v>
      </c>
      <c r="J49" s="120" t="s">
        <v>72</v>
      </c>
      <c r="K49" s="121">
        <v>1</v>
      </c>
      <c r="L49" s="90"/>
      <c r="M49" s="90"/>
      <c r="N49" s="90"/>
      <c r="O49" s="90"/>
      <c r="P49" s="71"/>
      <c r="Q49" s="107">
        <f t="shared" si="0"/>
        <v>0</v>
      </c>
    </row>
    <row r="50" spans="2:17" s="73" customFormat="1" ht="26.25" customHeight="1" x14ac:dyDescent="0.2">
      <c r="B50" s="224"/>
      <c r="C50" s="233"/>
      <c r="D50" s="131"/>
      <c r="E50" s="227"/>
      <c r="F50" s="120" t="s">
        <v>87</v>
      </c>
      <c r="G50" s="89" t="s">
        <v>51</v>
      </c>
      <c r="H50" s="95">
        <v>42019</v>
      </c>
      <c r="I50" s="95">
        <v>42069</v>
      </c>
      <c r="J50" s="120" t="s">
        <v>73</v>
      </c>
      <c r="K50" s="121">
        <v>1</v>
      </c>
      <c r="L50" s="90"/>
      <c r="M50" s="90"/>
      <c r="N50" s="90"/>
      <c r="O50" s="90"/>
      <c r="P50" s="71"/>
      <c r="Q50" s="107">
        <f t="shared" si="0"/>
        <v>0</v>
      </c>
    </row>
    <row r="51" spans="2:17" s="73" customFormat="1" ht="40.5" customHeight="1" x14ac:dyDescent="0.2">
      <c r="B51" s="224"/>
      <c r="C51" s="233"/>
      <c r="D51" s="131"/>
      <c r="E51" s="227"/>
      <c r="F51" s="120" t="s">
        <v>45</v>
      </c>
      <c r="G51" s="89" t="s">
        <v>51</v>
      </c>
      <c r="H51" s="95">
        <v>42018</v>
      </c>
      <c r="I51" s="95">
        <v>42069</v>
      </c>
      <c r="J51" s="120" t="s">
        <v>74</v>
      </c>
      <c r="K51" s="121">
        <v>2</v>
      </c>
      <c r="L51" s="90"/>
      <c r="M51" s="90"/>
      <c r="N51" s="90"/>
      <c r="O51" s="90"/>
      <c r="P51" s="71"/>
      <c r="Q51" s="107">
        <f t="shared" si="0"/>
        <v>0</v>
      </c>
    </row>
    <row r="52" spans="2:17" s="73" customFormat="1" ht="35.25" customHeight="1" x14ac:dyDescent="0.2">
      <c r="B52" s="224"/>
      <c r="C52" s="233"/>
      <c r="D52" s="131"/>
      <c r="E52" s="234" t="s">
        <v>88</v>
      </c>
      <c r="F52" s="120" t="s">
        <v>182</v>
      </c>
      <c r="G52" s="89" t="s">
        <v>51</v>
      </c>
      <c r="H52" s="95">
        <v>42058</v>
      </c>
      <c r="I52" s="95">
        <v>42076</v>
      </c>
      <c r="J52" s="120" t="s">
        <v>158</v>
      </c>
      <c r="K52" s="121">
        <v>1</v>
      </c>
      <c r="L52" s="90"/>
      <c r="M52" s="90"/>
      <c r="N52" s="90"/>
      <c r="O52" s="90" t="s">
        <v>175</v>
      </c>
      <c r="P52" s="71"/>
      <c r="Q52" s="107">
        <f t="shared" si="0"/>
        <v>0</v>
      </c>
    </row>
    <row r="53" spans="2:17" s="73" customFormat="1" ht="53.25" customHeight="1" x14ac:dyDescent="0.2">
      <c r="B53" s="224"/>
      <c r="C53" s="233"/>
      <c r="D53" s="131"/>
      <c r="E53" s="235"/>
      <c r="F53" s="120" t="s">
        <v>163</v>
      </c>
      <c r="G53" s="89" t="s">
        <v>51</v>
      </c>
      <c r="H53" s="95">
        <v>42065</v>
      </c>
      <c r="I53" s="95">
        <v>42342</v>
      </c>
      <c r="J53" s="120" t="s">
        <v>75</v>
      </c>
      <c r="K53" s="121">
        <v>4</v>
      </c>
      <c r="L53" s="90"/>
      <c r="M53" s="90"/>
      <c r="N53" s="90"/>
      <c r="O53" s="90"/>
      <c r="P53" s="71"/>
      <c r="Q53" s="107"/>
    </row>
    <row r="54" spans="2:17" s="73" customFormat="1" ht="51" customHeight="1" x14ac:dyDescent="0.2">
      <c r="B54" s="224"/>
      <c r="C54" s="233"/>
      <c r="D54" s="131"/>
      <c r="E54" s="236"/>
      <c r="F54" s="120" t="s">
        <v>183</v>
      </c>
      <c r="G54" s="89" t="s">
        <v>51</v>
      </c>
      <c r="H54" s="95">
        <v>42065</v>
      </c>
      <c r="I54" s="95">
        <v>42286</v>
      </c>
      <c r="J54" s="120" t="s">
        <v>75</v>
      </c>
      <c r="K54" s="121">
        <v>4</v>
      </c>
      <c r="L54" s="90"/>
      <c r="M54" s="90"/>
      <c r="N54" s="90"/>
      <c r="O54" s="90"/>
      <c r="P54" s="71"/>
      <c r="Q54" s="107">
        <f t="shared" si="0"/>
        <v>0</v>
      </c>
    </row>
    <row r="55" spans="2:17" s="73" customFormat="1" ht="53.25" customHeight="1" x14ac:dyDescent="0.2">
      <c r="B55" s="224"/>
      <c r="C55" s="233"/>
      <c r="D55" s="131"/>
      <c r="E55" s="228" t="s">
        <v>103</v>
      </c>
      <c r="F55" s="120" t="s">
        <v>89</v>
      </c>
      <c r="G55" s="89" t="s">
        <v>51</v>
      </c>
      <c r="H55" s="95">
        <v>42079</v>
      </c>
      <c r="I55" s="95">
        <v>42338</v>
      </c>
      <c r="J55" s="120" t="s">
        <v>76</v>
      </c>
      <c r="K55" s="121">
        <v>1</v>
      </c>
      <c r="L55" s="90" t="s">
        <v>77</v>
      </c>
      <c r="M55" s="90"/>
      <c r="N55" s="91">
        <f>7000000+1200000+80000+70000+6000+5000+5000+5000+100000+10000</f>
        <v>8481000</v>
      </c>
      <c r="O55" s="90"/>
      <c r="P55" s="71"/>
      <c r="Q55" s="107">
        <f t="shared" si="0"/>
        <v>0</v>
      </c>
    </row>
    <row r="56" spans="2:17" s="73" customFormat="1" ht="63.75" customHeight="1" x14ac:dyDescent="0.2">
      <c r="B56" s="224"/>
      <c r="C56" s="233"/>
      <c r="D56" s="131"/>
      <c r="E56" s="229"/>
      <c r="F56" s="120" t="s">
        <v>167</v>
      </c>
      <c r="G56" s="89" t="s">
        <v>51</v>
      </c>
      <c r="H56" s="95">
        <v>42065</v>
      </c>
      <c r="I56" s="95">
        <v>42342</v>
      </c>
      <c r="J56" s="120" t="s">
        <v>176</v>
      </c>
      <c r="K56" s="121">
        <v>4</v>
      </c>
      <c r="L56" s="90"/>
      <c r="M56" s="90"/>
      <c r="N56" s="90"/>
      <c r="O56" s="90"/>
      <c r="P56" s="71"/>
      <c r="Q56" s="107">
        <f t="shared" si="0"/>
        <v>0</v>
      </c>
    </row>
    <row r="57" spans="2:17" s="73" customFormat="1" ht="41.25" customHeight="1" x14ac:dyDescent="0.2">
      <c r="B57" s="224"/>
      <c r="C57" s="233"/>
      <c r="D57" s="131"/>
      <c r="E57" s="128" t="s">
        <v>164</v>
      </c>
      <c r="F57" s="120" t="s">
        <v>165</v>
      </c>
      <c r="G57" s="89" t="s">
        <v>51</v>
      </c>
      <c r="H57" s="95">
        <v>42058</v>
      </c>
      <c r="I57" s="95">
        <v>42185</v>
      </c>
      <c r="J57" s="120" t="s">
        <v>166</v>
      </c>
      <c r="K57" s="121">
        <v>2</v>
      </c>
      <c r="L57" s="90"/>
      <c r="M57" s="90"/>
      <c r="N57" s="90"/>
      <c r="O57" s="90"/>
      <c r="P57" s="71"/>
      <c r="Q57" s="107">
        <f t="shared" si="0"/>
        <v>0</v>
      </c>
    </row>
    <row r="58" spans="2:17" s="73" customFormat="1" ht="51.75" customHeight="1" x14ac:dyDescent="0.2">
      <c r="B58" s="224"/>
      <c r="C58" s="233"/>
      <c r="D58" s="131"/>
      <c r="E58" s="128" t="s">
        <v>65</v>
      </c>
      <c r="F58" s="120" t="s">
        <v>95</v>
      </c>
      <c r="G58" s="89" t="s">
        <v>51</v>
      </c>
      <c r="H58" s="95">
        <v>42058</v>
      </c>
      <c r="I58" s="95">
        <v>42342</v>
      </c>
      <c r="J58" s="120" t="s">
        <v>96</v>
      </c>
      <c r="K58" s="121">
        <v>2</v>
      </c>
      <c r="L58" s="90"/>
      <c r="M58" s="90"/>
      <c r="N58" s="90"/>
      <c r="O58" s="90"/>
      <c r="P58" s="71"/>
      <c r="Q58" s="107">
        <f t="shared" si="0"/>
        <v>0</v>
      </c>
    </row>
    <row r="59" spans="2:17" s="73" customFormat="1" ht="26.25" customHeight="1" x14ac:dyDescent="0.2">
      <c r="B59" s="224"/>
      <c r="C59" s="233"/>
      <c r="D59" s="131"/>
      <c r="E59" s="228" t="s">
        <v>91</v>
      </c>
      <c r="F59" s="120" t="s">
        <v>44</v>
      </c>
      <c r="G59" s="89" t="s">
        <v>51</v>
      </c>
      <c r="H59" s="284">
        <v>42019</v>
      </c>
      <c r="I59" s="284">
        <v>42342</v>
      </c>
      <c r="J59" s="227" t="s">
        <v>92</v>
      </c>
      <c r="K59" s="120">
        <v>2</v>
      </c>
      <c r="L59" s="90"/>
      <c r="M59" s="90"/>
      <c r="N59" s="90" t="s">
        <v>177</v>
      </c>
      <c r="O59" s="90"/>
      <c r="P59" s="71"/>
      <c r="Q59" s="107">
        <f t="shared" si="0"/>
        <v>0</v>
      </c>
    </row>
    <row r="60" spans="2:17" s="73" customFormat="1" ht="26.25" customHeight="1" x14ac:dyDescent="0.2">
      <c r="B60" s="224"/>
      <c r="C60" s="233"/>
      <c r="D60" s="131"/>
      <c r="E60" s="282"/>
      <c r="F60" s="120" t="s">
        <v>41</v>
      </c>
      <c r="G60" s="89" t="s">
        <v>51</v>
      </c>
      <c r="H60" s="285"/>
      <c r="I60" s="285"/>
      <c r="J60" s="283"/>
      <c r="K60" s="120">
        <v>4</v>
      </c>
      <c r="L60" s="90"/>
      <c r="M60" s="90"/>
      <c r="N60" s="90"/>
      <c r="O60" s="90"/>
      <c r="P60" s="71"/>
      <c r="Q60" s="107">
        <f t="shared" si="0"/>
        <v>0</v>
      </c>
    </row>
    <row r="61" spans="2:17" s="73" customFormat="1" ht="53.25" customHeight="1" x14ac:dyDescent="0.2">
      <c r="B61" s="230">
        <v>20</v>
      </c>
      <c r="C61" s="231" t="s">
        <v>48</v>
      </c>
      <c r="D61" s="135"/>
      <c r="E61" s="129" t="s">
        <v>122</v>
      </c>
      <c r="F61" s="86" t="s">
        <v>168</v>
      </c>
      <c r="G61" s="87" t="s">
        <v>51</v>
      </c>
      <c r="H61" s="106">
        <v>42100</v>
      </c>
      <c r="I61" s="106">
        <v>42153</v>
      </c>
      <c r="J61" s="86" t="s">
        <v>53</v>
      </c>
      <c r="K61" s="92">
        <v>1</v>
      </c>
      <c r="L61" s="88"/>
      <c r="M61" s="88"/>
      <c r="N61" s="88"/>
      <c r="O61" s="88"/>
      <c r="P61" s="71"/>
      <c r="Q61" s="107">
        <f t="shared" si="0"/>
        <v>0</v>
      </c>
    </row>
    <row r="62" spans="2:17" s="73" customFormat="1" ht="40.5" customHeight="1" x14ac:dyDescent="0.2">
      <c r="B62" s="230"/>
      <c r="C62" s="231"/>
      <c r="D62" s="135"/>
      <c r="E62" s="221" t="s">
        <v>100</v>
      </c>
      <c r="F62" s="86" t="s">
        <v>66</v>
      </c>
      <c r="G62" s="87" t="s">
        <v>51</v>
      </c>
      <c r="H62" s="106">
        <v>42100</v>
      </c>
      <c r="I62" s="106">
        <v>42342</v>
      </c>
      <c r="J62" s="86" t="s">
        <v>170</v>
      </c>
      <c r="K62" s="92">
        <v>1</v>
      </c>
      <c r="L62" s="88"/>
      <c r="M62" s="88"/>
      <c r="N62" s="88"/>
      <c r="O62" s="88"/>
      <c r="P62" s="71"/>
      <c r="Q62" s="107">
        <f t="shared" si="0"/>
        <v>0</v>
      </c>
    </row>
    <row r="63" spans="2:17" s="73" customFormat="1" ht="25.5" x14ac:dyDescent="0.2">
      <c r="B63" s="230"/>
      <c r="C63" s="231"/>
      <c r="D63" s="136"/>
      <c r="E63" s="222"/>
      <c r="F63" s="86" t="s">
        <v>169</v>
      </c>
      <c r="G63" s="87" t="s">
        <v>51</v>
      </c>
      <c r="H63" s="106">
        <v>42100</v>
      </c>
      <c r="I63" s="106">
        <v>42342</v>
      </c>
      <c r="J63" s="86" t="s">
        <v>78</v>
      </c>
      <c r="K63" s="92">
        <v>1</v>
      </c>
      <c r="L63" s="88"/>
      <c r="M63" s="88"/>
      <c r="N63" s="88"/>
      <c r="O63" s="88"/>
      <c r="P63" s="71"/>
      <c r="Q63" s="107">
        <f t="shared" si="0"/>
        <v>0</v>
      </c>
    </row>
    <row r="64" spans="2:17" s="73" customFormat="1" ht="27.75" customHeight="1" x14ac:dyDescent="0.2">
      <c r="B64" s="230"/>
      <c r="C64" s="231"/>
      <c r="D64" s="137"/>
      <c r="E64" s="225" t="s">
        <v>67</v>
      </c>
      <c r="F64" s="86" t="s">
        <v>47</v>
      </c>
      <c r="G64" s="87" t="s">
        <v>51</v>
      </c>
      <c r="H64" s="106">
        <v>42100</v>
      </c>
      <c r="I64" s="106">
        <v>42342</v>
      </c>
      <c r="J64" s="86" t="s">
        <v>79</v>
      </c>
      <c r="K64" s="86">
        <v>15</v>
      </c>
      <c r="L64" s="88"/>
      <c r="M64" s="88"/>
      <c r="N64" s="88"/>
      <c r="O64" s="88"/>
      <c r="P64" s="71"/>
      <c r="Q64" s="107">
        <f t="shared" si="0"/>
        <v>0</v>
      </c>
    </row>
    <row r="65" spans="2:17" s="73" customFormat="1" ht="14.25" customHeight="1" x14ac:dyDescent="0.2">
      <c r="B65" s="230"/>
      <c r="C65" s="231"/>
      <c r="D65" s="138"/>
      <c r="E65" s="226"/>
      <c r="F65" s="86" t="s">
        <v>41</v>
      </c>
      <c r="G65" s="87" t="s">
        <v>51</v>
      </c>
      <c r="H65" s="106">
        <v>42100</v>
      </c>
      <c r="I65" s="106">
        <v>42342</v>
      </c>
      <c r="J65" s="86" t="s">
        <v>80</v>
      </c>
      <c r="K65" s="92">
        <v>4</v>
      </c>
      <c r="L65" s="88"/>
      <c r="M65" s="88"/>
      <c r="N65" s="88"/>
      <c r="O65" s="88"/>
      <c r="P65" s="71"/>
      <c r="Q65" s="107">
        <f t="shared" si="0"/>
        <v>0</v>
      </c>
    </row>
    <row r="66" spans="2:17" s="73" customFormat="1" ht="27.75" customHeight="1" x14ac:dyDescent="0.2">
      <c r="B66" s="230"/>
      <c r="C66" s="231"/>
      <c r="D66" s="135"/>
      <c r="E66" s="217" t="s">
        <v>123</v>
      </c>
      <c r="F66" s="217" t="s">
        <v>101</v>
      </c>
      <c r="G66" s="219" t="s">
        <v>51</v>
      </c>
      <c r="H66" s="214">
        <v>42100</v>
      </c>
      <c r="I66" s="214">
        <v>42342</v>
      </c>
      <c r="J66" s="86" t="s">
        <v>102</v>
      </c>
      <c r="K66" s="92">
        <v>2</v>
      </c>
      <c r="L66" s="88"/>
      <c r="M66" s="88"/>
      <c r="N66" s="88"/>
      <c r="O66" s="88"/>
      <c r="P66" s="71"/>
      <c r="Q66" s="107">
        <f t="shared" si="0"/>
        <v>0</v>
      </c>
    </row>
    <row r="67" spans="2:17" s="73" customFormat="1" ht="24.75" customHeight="1" x14ac:dyDescent="0.2">
      <c r="B67" s="230"/>
      <c r="C67" s="231"/>
      <c r="D67" s="136"/>
      <c r="E67" s="218"/>
      <c r="F67" s="218"/>
      <c r="G67" s="220"/>
      <c r="H67" s="215"/>
      <c r="I67" s="215"/>
      <c r="J67" s="86" t="s">
        <v>79</v>
      </c>
      <c r="K67" s="86">
        <v>5</v>
      </c>
      <c r="L67" s="88"/>
      <c r="M67" s="88"/>
      <c r="N67" s="88"/>
      <c r="O67" s="88"/>
      <c r="P67" s="71"/>
      <c r="Q67" s="107">
        <f t="shared" si="0"/>
        <v>0</v>
      </c>
    </row>
  </sheetData>
  <mergeCells count="48">
    <mergeCell ref="J59:J60"/>
    <mergeCell ref="E66:E67"/>
    <mergeCell ref="H66:H67"/>
    <mergeCell ref="I66:I67"/>
    <mergeCell ref="H59:H60"/>
    <mergeCell ref="I59:I60"/>
    <mergeCell ref="F66:F67"/>
    <mergeCell ref="G66:G67"/>
    <mergeCell ref="B37:B48"/>
    <mergeCell ref="C37:C48"/>
    <mergeCell ref="E37:E40"/>
    <mergeCell ref="E43:E45"/>
    <mergeCell ref="B49:B60"/>
    <mergeCell ref="C49:C60"/>
    <mergeCell ref="E49:E51"/>
    <mergeCell ref="E52:E54"/>
    <mergeCell ref="E55:E56"/>
    <mergeCell ref="E59:E60"/>
    <mergeCell ref="B61:B67"/>
    <mergeCell ref="C61:C67"/>
    <mergeCell ref="E62:E63"/>
    <mergeCell ref="E64:E65"/>
    <mergeCell ref="G20:G24"/>
    <mergeCell ref="E25:E29"/>
    <mergeCell ref="B30:B33"/>
    <mergeCell ref="C30:C33"/>
    <mergeCell ref="D30:D33"/>
    <mergeCell ref="B34:B36"/>
    <mergeCell ref="C34:C36"/>
    <mergeCell ref="E35:E36"/>
    <mergeCell ref="B11:B29"/>
    <mergeCell ref="C11:C29"/>
    <mergeCell ref="D11:D29"/>
    <mergeCell ref="E11:E14"/>
    <mergeCell ref="E20:E24"/>
    <mergeCell ref="G11:G14"/>
    <mergeCell ref="E15:E16"/>
    <mergeCell ref="G15:G16"/>
    <mergeCell ref="E17:E19"/>
    <mergeCell ref="G17:G19"/>
    <mergeCell ref="P8:Q8"/>
    <mergeCell ref="B9:C9"/>
    <mergeCell ref="D9:D10"/>
    <mergeCell ref="E9:E10"/>
    <mergeCell ref="F9:K9"/>
    <mergeCell ref="L9:O9"/>
    <mergeCell ref="P9:P10"/>
    <mergeCell ref="Q9:Q10"/>
  </mergeCells>
  <dataValidations count="1">
    <dataValidation type="whole" operator="greaterThanOrEqual" allowBlank="1" showInputMessage="1" showErrorMessage="1" sqref="K11:K30 K32">
      <formula1>1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31"/>
  <sheetViews>
    <sheetView tabSelected="1" zoomScale="84" zoomScaleNormal="84" workbookViewId="0">
      <selection activeCell="B10" sqref="B10:F12"/>
    </sheetView>
  </sheetViews>
  <sheetFormatPr baseColWidth="10" defaultRowHeight="12.75" x14ac:dyDescent="0.2"/>
  <cols>
    <col min="1" max="1" width="1.5703125" style="154" customWidth="1"/>
    <col min="2" max="2" width="7.7109375" style="159" customWidth="1"/>
    <col min="3" max="3" width="30.85546875" style="162" customWidth="1"/>
    <col min="4" max="4" width="45.7109375" style="162" customWidth="1"/>
    <col min="5" max="5" width="44.5703125" style="156" customWidth="1"/>
    <col min="6" max="6" width="76" style="154" customWidth="1"/>
    <col min="7" max="16384" width="11.42578125" style="154"/>
  </cols>
  <sheetData>
    <row r="1" spans="2:6" ht="18" x14ac:dyDescent="0.2">
      <c r="B1" s="298" t="s">
        <v>0</v>
      </c>
      <c r="C1" s="298"/>
      <c r="D1" s="298"/>
      <c r="E1" s="298"/>
      <c r="F1" s="298"/>
    </row>
    <row r="2" spans="2:6" ht="15.75" x14ac:dyDescent="0.2">
      <c r="B2" s="299" t="s">
        <v>199</v>
      </c>
      <c r="C2" s="299"/>
      <c r="D2" s="299"/>
      <c r="E2" s="299"/>
      <c r="F2" s="299"/>
    </row>
    <row r="3" spans="2:6" ht="39.75" customHeight="1" x14ac:dyDescent="0.2">
      <c r="B3" s="155"/>
      <c r="C3" s="300" t="s">
        <v>210</v>
      </c>
      <c r="D3" s="300"/>
      <c r="E3" s="300"/>
      <c r="F3" s="300"/>
    </row>
    <row r="4" spans="2:6" ht="15.75" x14ac:dyDescent="0.2">
      <c r="B4" s="299" t="s">
        <v>209</v>
      </c>
      <c r="C4" s="299"/>
      <c r="D4" s="299"/>
      <c r="E4" s="299"/>
      <c r="F4" s="299"/>
    </row>
    <row r="5" spans="2:6" ht="6" customHeight="1" x14ac:dyDescent="0.2">
      <c r="B5" s="155"/>
      <c r="C5" s="165"/>
      <c r="D5" s="165"/>
    </row>
    <row r="6" spans="2:6" ht="6" customHeight="1" x14ac:dyDescent="0.2">
      <c r="B6" s="155"/>
      <c r="C6" s="165"/>
      <c r="D6" s="165"/>
    </row>
    <row r="7" spans="2:6" ht="20.25" customHeight="1" x14ac:dyDescent="0.2">
      <c r="B7" s="301" t="s">
        <v>208</v>
      </c>
      <c r="C7" s="302"/>
      <c r="D7" s="302"/>
      <c r="E7" s="157"/>
      <c r="F7" s="158"/>
    </row>
    <row r="8" spans="2:6" s="170" customFormat="1" ht="6" customHeight="1" x14ac:dyDescent="0.2">
      <c r="B8" s="168"/>
      <c r="C8" s="168"/>
      <c r="D8" s="168"/>
      <c r="E8" s="169"/>
      <c r="F8" s="169"/>
    </row>
    <row r="9" spans="2:6" ht="20.25" customHeight="1" x14ac:dyDescent="0.2">
      <c r="B9" s="295" t="s">
        <v>206</v>
      </c>
      <c r="C9" s="296"/>
      <c r="D9" s="296"/>
      <c r="E9" s="296"/>
      <c r="F9" s="297"/>
    </row>
    <row r="10" spans="2:6" ht="26.25" customHeight="1" x14ac:dyDescent="0.2">
      <c r="B10" s="289"/>
      <c r="C10" s="290"/>
      <c r="D10" s="290"/>
      <c r="E10" s="290"/>
      <c r="F10" s="290"/>
    </row>
    <row r="11" spans="2:6" ht="26.25" customHeight="1" x14ac:dyDescent="0.2">
      <c r="B11" s="291"/>
      <c r="C11" s="292"/>
      <c r="D11" s="292"/>
      <c r="E11" s="292"/>
      <c r="F11" s="292"/>
    </row>
    <row r="12" spans="2:6" ht="26.25" customHeight="1" x14ac:dyDescent="0.2">
      <c r="B12" s="293"/>
      <c r="C12" s="294"/>
      <c r="D12" s="294"/>
      <c r="E12" s="294"/>
      <c r="F12" s="294"/>
    </row>
    <row r="13" spans="2:6" ht="8.25" customHeight="1" x14ac:dyDescent="0.2">
      <c r="B13" s="160"/>
      <c r="C13" s="160"/>
      <c r="D13" s="160"/>
      <c r="E13" s="160"/>
      <c r="F13" s="160"/>
    </row>
    <row r="14" spans="2:6" ht="20.25" customHeight="1" x14ac:dyDescent="0.2">
      <c r="B14" s="295" t="s">
        <v>205</v>
      </c>
      <c r="C14" s="296"/>
      <c r="D14" s="296"/>
      <c r="E14" s="296"/>
      <c r="F14" s="297"/>
    </row>
    <row r="15" spans="2:6" ht="33.75" customHeight="1" x14ac:dyDescent="0.2">
      <c r="B15" s="289"/>
      <c r="C15" s="290"/>
      <c r="D15" s="290"/>
      <c r="E15" s="290"/>
      <c r="F15" s="290"/>
    </row>
    <row r="16" spans="2:6" ht="33.75" customHeight="1" x14ac:dyDescent="0.2">
      <c r="B16" s="291"/>
      <c r="C16" s="292"/>
      <c r="D16" s="292"/>
      <c r="E16" s="292"/>
      <c r="F16" s="292"/>
    </row>
    <row r="17" spans="2:6" ht="26.25" customHeight="1" x14ac:dyDescent="0.2">
      <c r="B17" s="293"/>
      <c r="C17" s="294"/>
      <c r="D17" s="294"/>
      <c r="E17" s="294"/>
      <c r="F17" s="294"/>
    </row>
    <row r="18" spans="2:6" ht="6.75" customHeight="1" x14ac:dyDescent="0.2">
      <c r="B18" s="160"/>
      <c r="C18" s="160"/>
      <c r="D18" s="160"/>
      <c r="E18" s="160"/>
      <c r="F18" s="160"/>
    </row>
    <row r="19" spans="2:6" ht="23.25" customHeight="1" x14ac:dyDescent="0.2">
      <c r="B19" s="303" t="s">
        <v>204</v>
      </c>
      <c r="C19" s="304"/>
      <c r="D19" s="304"/>
      <c r="E19" s="304"/>
      <c r="F19" s="305"/>
    </row>
    <row r="20" spans="2:6" s="161" customFormat="1" ht="15.75" x14ac:dyDescent="0.2">
      <c r="B20" s="167" t="s">
        <v>200</v>
      </c>
      <c r="C20" s="163" t="s">
        <v>207</v>
      </c>
      <c r="D20" s="163" t="s">
        <v>201</v>
      </c>
      <c r="E20" s="166" t="s">
        <v>202</v>
      </c>
      <c r="F20" s="166" t="s">
        <v>203</v>
      </c>
    </row>
    <row r="21" spans="2:6" ht="15" x14ac:dyDescent="0.2">
      <c r="B21" s="287">
        <v>1</v>
      </c>
      <c r="C21" s="288"/>
      <c r="D21" s="286"/>
      <c r="E21" s="286"/>
      <c r="F21" s="164"/>
    </row>
    <row r="22" spans="2:6" ht="15" x14ac:dyDescent="0.2">
      <c r="B22" s="287"/>
      <c r="C22" s="288"/>
      <c r="D22" s="286"/>
      <c r="E22" s="286"/>
      <c r="F22" s="164"/>
    </row>
    <row r="23" spans="2:6" ht="15" x14ac:dyDescent="0.2">
      <c r="B23" s="287"/>
      <c r="C23" s="288"/>
      <c r="D23" s="286"/>
      <c r="E23" s="286"/>
      <c r="F23" s="164"/>
    </row>
    <row r="24" spans="2:6" ht="15.75" x14ac:dyDescent="0.2">
      <c r="B24" s="167" t="s">
        <v>200</v>
      </c>
      <c r="C24" s="163" t="s">
        <v>207</v>
      </c>
      <c r="D24" s="163" t="s">
        <v>201</v>
      </c>
      <c r="E24" s="166" t="s">
        <v>202</v>
      </c>
      <c r="F24" s="166" t="s">
        <v>203</v>
      </c>
    </row>
    <row r="25" spans="2:6" ht="15" x14ac:dyDescent="0.2">
      <c r="B25" s="287">
        <v>2</v>
      </c>
      <c r="C25" s="288"/>
      <c r="D25" s="286"/>
      <c r="E25" s="286"/>
      <c r="F25" s="164"/>
    </row>
    <row r="26" spans="2:6" ht="15" x14ac:dyDescent="0.2">
      <c r="B26" s="287"/>
      <c r="C26" s="288"/>
      <c r="D26" s="286"/>
      <c r="E26" s="286"/>
      <c r="F26" s="164"/>
    </row>
    <row r="27" spans="2:6" ht="15" x14ac:dyDescent="0.2">
      <c r="B27" s="287"/>
      <c r="C27" s="288"/>
      <c r="D27" s="286"/>
      <c r="E27" s="286"/>
      <c r="F27" s="164"/>
    </row>
    <row r="28" spans="2:6" ht="15.75" x14ac:dyDescent="0.2">
      <c r="B28" s="167" t="s">
        <v>200</v>
      </c>
      <c r="C28" s="163" t="s">
        <v>207</v>
      </c>
      <c r="D28" s="163" t="s">
        <v>201</v>
      </c>
      <c r="E28" s="166" t="s">
        <v>202</v>
      </c>
      <c r="F28" s="166" t="s">
        <v>203</v>
      </c>
    </row>
    <row r="29" spans="2:6" ht="15" x14ac:dyDescent="0.2">
      <c r="B29" s="287">
        <v>3</v>
      </c>
      <c r="C29" s="288"/>
      <c r="D29" s="286"/>
      <c r="E29" s="286"/>
      <c r="F29" s="164"/>
    </row>
    <row r="30" spans="2:6" ht="15" x14ac:dyDescent="0.2">
      <c r="B30" s="287"/>
      <c r="C30" s="288"/>
      <c r="D30" s="286"/>
      <c r="E30" s="286"/>
      <c r="F30" s="164"/>
    </row>
    <row r="31" spans="2:6" ht="15" x14ac:dyDescent="0.2">
      <c r="B31" s="287"/>
      <c r="C31" s="288"/>
      <c r="D31" s="286"/>
      <c r="E31" s="286"/>
      <c r="F31" s="164"/>
    </row>
  </sheetData>
  <mergeCells count="22">
    <mergeCell ref="B1:F1"/>
    <mergeCell ref="B2:F2"/>
    <mergeCell ref="C3:F3"/>
    <mergeCell ref="B4:F4"/>
    <mergeCell ref="B7:D7"/>
    <mergeCell ref="B10:F12"/>
    <mergeCell ref="B9:F9"/>
    <mergeCell ref="B21:B23"/>
    <mergeCell ref="C21:C23"/>
    <mergeCell ref="D21:D23"/>
    <mergeCell ref="E21:E23"/>
    <mergeCell ref="B15:F17"/>
    <mergeCell ref="B19:F19"/>
    <mergeCell ref="B14:F14"/>
    <mergeCell ref="E25:E27"/>
    <mergeCell ref="B29:B31"/>
    <mergeCell ref="C29:C31"/>
    <mergeCell ref="D29:D31"/>
    <mergeCell ref="E29:E31"/>
    <mergeCell ref="B25:B27"/>
    <mergeCell ref="C25:C27"/>
    <mergeCell ref="D25:D27"/>
  </mergeCells>
  <pageMargins left="0.39370078740157483" right="0.39370078740157483" top="0.39370078740157483" bottom="0.39370078740157483" header="0" footer="0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PLANDEACCION2015</vt:lpstr>
      <vt:lpstr>PL ACCIÓN MEJORAMIE. PROGRA</vt:lpstr>
      <vt:lpstr>Hoja1</vt:lpstr>
      <vt:lpstr>PROPUESTA </vt:lpstr>
      <vt:lpstr>PLANDEACCION2015!Área_de_impresión</vt:lpstr>
    </vt:vector>
  </TitlesOfParts>
  <Company>OFICINA DE PLANEACION-CGR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User</cp:lastModifiedBy>
  <cp:lastPrinted>2017-04-18T14:30:21Z</cp:lastPrinted>
  <dcterms:created xsi:type="dcterms:W3CDTF">2003-11-14T08:59:56Z</dcterms:created>
  <dcterms:modified xsi:type="dcterms:W3CDTF">2018-06-22T19:52:53Z</dcterms:modified>
</cp:coreProperties>
</file>